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drawings/drawing6.xml" ContentType="application/vnd.openxmlformats-officedocument.drawingml.chartshape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drawings/drawing8.xml" ContentType="application/vnd.openxmlformats-officedocument.drawingml.chartshapes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сайт лрос\"/>
    </mc:Choice>
  </mc:AlternateContent>
  <bookViews>
    <workbookView xWindow="0" yWindow="0" windowWidth="15360" windowHeight="7755" tabRatio="806" activeTab="1"/>
  </bookViews>
  <sheets>
    <sheet name="входной мониторинг" sheetId="10" r:id="rId1"/>
    <sheet name="1 промежуточный" sheetId="8" r:id="rId2"/>
    <sheet name="2 промежуточный" sheetId="12" r:id="rId3"/>
    <sheet name="итоговый" sheetId="13" r:id="rId4"/>
  </sheets>
  <calcPr calcId="152511"/>
</workbook>
</file>

<file path=xl/calcChain.xml><?xml version="1.0" encoding="utf-8"?>
<calcChain xmlns="http://schemas.openxmlformats.org/spreadsheetml/2006/main">
  <c r="B65" i="13" l="1"/>
  <c r="B64" i="13"/>
  <c r="B63" i="13"/>
  <c r="B61" i="13"/>
  <c r="B60" i="13"/>
  <c r="B59" i="13"/>
  <c r="D67" i="13" s="1"/>
  <c r="B47" i="13"/>
  <c r="B46" i="13"/>
  <c r="B45" i="13"/>
  <c r="B44" i="13"/>
  <c r="C44" i="13" s="1"/>
  <c r="B65" i="12"/>
  <c r="B64" i="12"/>
  <c r="B63" i="12"/>
  <c r="B61" i="12"/>
  <c r="B60" i="12"/>
  <c r="B59" i="12"/>
  <c r="D67" i="12" s="1"/>
  <c r="B47" i="12"/>
  <c r="B46" i="12"/>
  <c r="B45" i="12"/>
  <c r="C45" i="12" s="1"/>
  <c r="B44" i="12"/>
  <c r="C44" i="12" s="1"/>
  <c r="B65" i="10"/>
  <c r="B64" i="10"/>
  <c r="B63" i="10"/>
  <c r="B61" i="10"/>
  <c r="B60" i="10"/>
  <c r="B59" i="10"/>
  <c r="B47" i="10"/>
  <c r="B46" i="10"/>
  <c r="B45" i="10"/>
  <c r="C45" i="10" s="1"/>
  <c r="B44" i="10"/>
  <c r="C44" i="10" s="1"/>
  <c r="B59" i="8"/>
  <c r="D68" i="10" l="1"/>
  <c r="B53" i="12"/>
  <c r="D68" i="12"/>
  <c r="B51" i="13"/>
  <c r="B53" i="13"/>
  <c r="D68" i="13"/>
  <c r="D67" i="10"/>
  <c r="B53" i="10"/>
  <c r="C45" i="13"/>
  <c r="B50" i="13"/>
  <c r="B52" i="13"/>
  <c r="B50" i="12"/>
  <c r="B51" i="12"/>
  <c r="B52" i="12"/>
  <c r="B50" i="10"/>
  <c r="B51" i="10"/>
  <c r="B52" i="10"/>
  <c r="B46" i="8"/>
  <c r="B44" i="8"/>
  <c r="B47" i="8"/>
  <c r="B52" i="8" l="1"/>
  <c r="C44" i="8"/>
  <c r="B45" i="8" l="1"/>
  <c r="B53" i="8" l="1"/>
  <c r="B51" i="8"/>
  <c r="B50" i="8"/>
  <c r="B61" i="8"/>
  <c r="B60" i="8"/>
  <c r="B65" i="8"/>
  <c r="B64" i="8"/>
  <c r="B63" i="8"/>
  <c r="D68" i="8" l="1"/>
  <c r="D67" i="8"/>
  <c r="C45" i="8"/>
</calcChain>
</file>

<file path=xl/sharedStrings.xml><?xml version="1.0" encoding="utf-8"?>
<sst xmlns="http://schemas.openxmlformats.org/spreadsheetml/2006/main" count="402" uniqueCount="77">
  <si>
    <t>Оцените в процентном соотношении.</t>
  </si>
  <si>
    <t>Если отмечается, что в данной образовательной среде доминируют ситуации, когда воспитатель подстраивается к ребенку (или, по крайней мере, существует стремление воспитателей к такому положению), то это также интерпретируется как возможность свободного развития ребенка, —  соответственно, присваивается балл по шкале “свобода”; если же констатируется, что ребенок вынужден приспосабливаться к своим воспитателям, то присваивается балл по шкале “зависимость”.</t>
  </si>
  <si>
    <t>Отсутствие наказаний рассматривается в качестве условия, способствующего развитию активности ребенка, — присваивается балл по шкале “активность”, при наличии в данной образовательной среде системы наказаний (используемой как прямо, так и опосредованно) — присваивается балл по шкале “пассивность”.</t>
  </si>
  <si>
    <t>Если в рассматриваемой образовательной среде можно констатировать положительное подкрепление инициативы ребенка (как сознательное, так и бессознательное), то это интерпретируется как дополнительная возможность развития его активности, присваивается балл по шкале “активность”; если же, проявленная ребенком инициатива, как правило, может обернуться для него различного рода неприятностями, то присваивается балл по шкале “пассивность”.</t>
  </si>
  <si>
    <t>В случае, когда в образовательной среде существуют условия, при которых творчество ребенка стимулируется или может быть оценено, такая среда рассматривается как способствующая развитию активности, — присваивается балл по шкале “активность”; если же творческие проявления ребенка игнорируются, остаются, как правило, незамеченными и неоцененными – присваивается балл по шкале “пассивность”.</t>
  </si>
  <si>
    <t xml:space="preserve"> Констатация приоритета  личностных интересов и ценностей  над общественными интерпретируется как  возможность свободного развития  ребенка, — соответственно, присваивается балл по шкале “свобода”; в случае констатации приоритета общественных интересов – присваивается балл по шкале “зависимость”.</t>
  </si>
  <si>
    <t>Ориентация образовательной среды на индивидуальную форму воспитания интерпретируется как наличие в среде дополнительной возможности для свободного развития самостоятельного ребенка, — присваивается балл по шкале “свобода”; в случае приоритета в образовательной среде коллективного воспитания присваивается балл по шкале “зависимость”.</t>
  </si>
  <si>
    <t xml:space="preserve">а) личности;      </t>
  </si>
  <si>
    <t>б) общества (группы).</t>
  </si>
  <si>
    <t xml:space="preserve">а) индивидуальная;    </t>
  </si>
  <si>
    <t xml:space="preserve"> б) коллективная (групповая).</t>
  </si>
  <si>
    <t xml:space="preserve">а) да;     </t>
  </si>
  <si>
    <t>б) нет.</t>
  </si>
  <si>
    <t>Ответы</t>
  </si>
  <si>
    <t>ПРИМЕР</t>
  </si>
  <si>
    <t>Сумма по двум показателям должна быть равна 100</t>
  </si>
  <si>
    <t>Свобода</t>
  </si>
  <si>
    <t>Зависимость</t>
  </si>
  <si>
    <t>Активность</t>
  </si>
  <si>
    <t>Пассивность</t>
  </si>
  <si>
    <t>Карьерная среда</t>
  </si>
  <si>
    <t>Творческая среда</t>
  </si>
  <si>
    <t>Безмятежная среда</t>
  </si>
  <si>
    <t>Графическая модель соотношения типов образовательной среды</t>
  </si>
  <si>
    <t>Догматическая среда</t>
  </si>
  <si>
    <t>Активность - пассивность</t>
  </si>
  <si>
    <t>Свобода - зависимость</t>
  </si>
  <si>
    <t>Диагностическая методика В.А. Ясвина</t>
  </si>
  <si>
    <t>Критерии оценки среды</t>
  </si>
  <si>
    <t>Широта</t>
  </si>
  <si>
    <t>Интенсивность</t>
  </si>
  <si>
    <t>Осознаваемость</t>
  </si>
  <si>
    <t>Обобщенность</t>
  </si>
  <si>
    <t>Эмоциональность</t>
  </si>
  <si>
    <t>Доминантность</t>
  </si>
  <si>
    <t>Когерентность</t>
  </si>
  <si>
    <t>Мобильность</t>
  </si>
  <si>
    <t>Структурированность</t>
  </si>
  <si>
    <t>Безопасность</t>
  </si>
  <si>
    <t>Устойчивость</t>
  </si>
  <si>
    <t>АДМИНИСТРАЦИЯ</t>
  </si>
  <si>
    <t>РОДИТЕЛИ</t>
  </si>
  <si>
    <t>РУКОВОДИТЕЛЬ/   ДИРЕКТОР</t>
  </si>
  <si>
    <t>Количество опрошенных</t>
  </si>
  <si>
    <t xml:space="preserve">Дата проведения мониторинга </t>
  </si>
  <si>
    <t xml:space="preserve"> б) ребенок к воспитателю/педагогу.</t>
  </si>
  <si>
    <t>ПЕДАГОГИЧЕСКИЕ РАБОТНИКИ</t>
  </si>
  <si>
    <t>УЧЕНИКИ</t>
  </si>
  <si>
    <t>а) воспитатель/педагог к ребенку</t>
  </si>
  <si>
    <t>Баллы</t>
  </si>
  <si>
    <t xml:space="preserve">Баллы </t>
  </si>
  <si>
    <t>Образовательная организация</t>
  </si>
  <si>
    <t>Баллы *</t>
  </si>
  <si>
    <t>https://vbudushee.ru/upload/lib/Shkolnoe_sredovedenie.pdf</t>
  </si>
  <si>
    <t>Шаблон 1. Определение типа среды</t>
  </si>
  <si>
    <t>Шаблон 2. Определение параметров среды</t>
  </si>
  <si>
    <t>* Убедитесь, что итоговые баллы в столбцах B–F посчитаны по инструкции с учётом коэффициента модальности, где это необходимо (см. со стр. 89 пособия «Школьное средоведение и педагогическое средотворение» В.А. Ясвина)</t>
  </si>
  <si>
    <t>2.2. ДИФФЕРЕНЦИРОВАННАЯ</t>
  </si>
  <si>
    <t>2.1. ОБЩАЯ</t>
  </si>
  <si>
    <t>1.1. На основании ответов определяется вектор среды — 
см. ниже</t>
  </si>
  <si>
    <t>Коэффициент модальности понадобится при расчёте параметров среды в п. 2</t>
  </si>
  <si>
    <t>* Убедитесь, что итоговые баллы в столбце B посчитаны по инструкции с учётом коэффициента модальности, где это необходимо 
(см. со стр. 89 пособия «Школьное средоведение и педагогическое средотворение» В.А. Ясвина)</t>
  </si>
  <si>
    <t>1.2. Определите тип среды — найдите полученный вектор 
на рисунке ниже</t>
  </si>
  <si>
    <t>1.4. Определите коэффициент модальности</t>
  </si>
  <si>
    <t>Пояснения к 1.1.—1.4 на стр. 81—87 пособия «Школьное средоведение и педагогическое средотворение» 
В.А. Ясвина)</t>
  </si>
  <si>
    <r>
      <rPr>
        <b/>
        <sz val="14"/>
        <color theme="1"/>
        <rFont val="Times New Roman"/>
        <family val="1"/>
        <charset val="204"/>
      </rPr>
      <t>ВОПРОС 2</t>
    </r>
    <r>
      <rPr>
        <sz val="14"/>
        <color theme="1"/>
        <rFont val="Times New Roman"/>
        <family val="1"/>
        <charset val="204"/>
      </rPr>
      <t>. Кто к кому подстраивается в процессе взаимодействия?</t>
    </r>
  </si>
  <si>
    <r>
      <rPr>
        <b/>
        <sz val="14"/>
        <color theme="1"/>
        <rFont val="Times New Roman"/>
        <family val="1"/>
        <charset val="204"/>
      </rPr>
      <t>ВОПРОС 1</t>
    </r>
    <r>
      <rPr>
        <sz val="14"/>
        <color theme="1"/>
        <rFont val="Times New Roman"/>
        <family val="1"/>
        <charset val="204"/>
      </rPr>
      <t xml:space="preserve">. Чьи интересы и ценности ставятся на первое место в данной образовательной среде? </t>
    </r>
  </si>
  <si>
    <r>
      <rPr>
        <b/>
        <sz val="14"/>
        <color theme="1"/>
        <rFont val="Times New Roman"/>
        <family val="1"/>
        <charset val="204"/>
      </rPr>
      <t xml:space="preserve">ВОПРОС 3. </t>
    </r>
    <r>
      <rPr>
        <sz val="14"/>
        <color theme="1"/>
        <rFont val="Times New Roman"/>
        <family val="1"/>
        <charset val="204"/>
      </rPr>
      <t>Какая форма воспитания преимущественно осуществляется в данной образовательной среде?</t>
    </r>
  </si>
  <si>
    <r>
      <rPr>
        <b/>
        <sz val="14"/>
        <color theme="1"/>
        <rFont val="Times New Roman"/>
        <family val="1"/>
        <charset val="204"/>
      </rPr>
      <t>ВОПРОС 4.</t>
    </r>
    <r>
      <rPr>
        <sz val="14"/>
        <color theme="1"/>
        <rFont val="Times New Roman"/>
        <family val="1"/>
        <charset val="204"/>
      </rPr>
      <t xml:space="preserve"> Практикуется ли в данной образовательной среде наказание ребенка?</t>
    </r>
  </si>
  <si>
    <r>
      <rPr>
        <b/>
        <sz val="14"/>
        <color theme="1"/>
        <rFont val="Times New Roman"/>
        <family val="1"/>
        <charset val="204"/>
      </rPr>
      <t xml:space="preserve">ВОПРОС 5. </t>
    </r>
    <r>
      <rPr>
        <sz val="14"/>
        <color theme="1"/>
        <rFont val="Times New Roman"/>
        <family val="1"/>
        <charset val="204"/>
      </rPr>
      <t>Стимулируется ли в данной образовательной среде проявление ребенком какой-либо инициативы?</t>
    </r>
  </si>
  <si>
    <r>
      <rPr>
        <b/>
        <sz val="14"/>
        <color theme="1"/>
        <rFont val="Times New Roman"/>
        <family val="1"/>
        <charset val="204"/>
      </rPr>
      <t>ВОПРОС 6.</t>
    </r>
    <r>
      <rPr>
        <sz val="14"/>
        <color theme="1"/>
        <rFont val="Times New Roman"/>
        <family val="1"/>
        <charset val="204"/>
      </rPr>
      <t xml:space="preserve"> Находят ли какой-либо положительный отклик в данной образовательной среде те или иные творческие проявления ребенка?</t>
    </r>
  </si>
  <si>
    <t>Пп. 1.1–1.4 — листайте вправо</t>
  </si>
  <si>
    <t>1.3. «Добавьте» к вектору среды общественный ветер</t>
  </si>
  <si>
    <t xml:space="preserve">а) воспитатель к ребенку;   </t>
  </si>
  <si>
    <t xml:space="preserve"> б) ребенок к воспитателю.</t>
  </si>
  <si>
    <t xml:space="preserve">ГАОУ ПО "Многопрофильня гимназия №13" </t>
  </si>
  <si>
    <t>ГАОУ ПО "Многопрофильня гимназия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</si>
</sst>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u/>
      <sz val="14"/>
      <color theme="10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1" fontId="0" fillId="0" borderId="0" xfId="0" applyNumberFormat="1"/>
    <xf numFmtId="0" fontId="0" fillId="0" borderId="0" xfId="0" applyBorder="1"/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4" fontId="12" fillId="3" borderId="0" xfId="0" applyNumberFormat="1" applyFont="1" applyFill="1"/>
    <xf numFmtId="14" fontId="12" fillId="0" borderId="0" xfId="0" applyNumberFormat="1" applyFont="1" applyFill="1"/>
    <xf numFmtId="164" fontId="0" fillId="0" borderId="0" xfId="0" applyNumberFormat="1"/>
    <xf numFmtId="1" fontId="6" fillId="0" borderId="1" xfId="0" applyNumberFormat="1" applyFont="1" applyBorder="1"/>
    <xf numFmtId="0" fontId="14" fillId="0" borderId="0" xfId="0" applyFont="1" applyAlignment="1">
      <alignment wrapText="1"/>
    </xf>
    <xf numFmtId="0" fontId="15" fillId="0" borderId="0" xfId="1" applyFont="1" applyAlignment="1">
      <alignment wrapText="1"/>
    </xf>
    <xf numFmtId="0" fontId="4" fillId="0" borderId="0" xfId="0" applyFont="1" applyAlignment="1">
      <alignment wrapText="1"/>
    </xf>
    <xf numFmtId="0" fontId="16" fillId="0" borderId="0" xfId="1" applyFont="1" applyAlignment="1">
      <alignment wrapText="1"/>
    </xf>
    <xf numFmtId="0" fontId="17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0" fontId="15" fillId="0" borderId="0" xfId="1" applyFont="1" applyAlignment="1">
      <alignment vertical="top" wrapText="1"/>
    </xf>
    <xf numFmtId="0" fontId="18" fillId="0" borderId="0" xfId="0" applyFont="1" applyAlignment="1">
      <alignment vertical="top"/>
    </xf>
    <xf numFmtId="0" fontId="4" fillId="7" borderId="1" xfId="0" applyFont="1" applyFill="1" applyBorder="1" applyAlignment="1">
      <alignment vertical="center" wrapText="1"/>
    </xf>
    <xf numFmtId="0" fontId="19" fillId="6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6" borderId="0" xfId="0" applyFont="1" applyFill="1" applyAlignment="1">
      <alignment vertical="center" wrapText="1"/>
    </xf>
    <xf numFmtId="0" fontId="19" fillId="7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'входной мониторинг'!$A$41</c:f>
              <c:strCache>
                <c:ptCount val="1"/>
                <c:pt idx="0">
                  <c:v>Графическая модель соотношения типов образовательной среды</c:v>
                </c:pt>
              </c:strCache>
            </c:strRef>
          </c:tx>
          <c:spPr>
            <a:ln w="5715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'входной мониторинг'!$A$44:$A$47</c:f>
              <c:strCache>
                <c:ptCount val="4"/>
                <c:pt idx="0">
                  <c:v>Активность</c:v>
                </c:pt>
                <c:pt idx="1">
                  <c:v>Зависимость</c:v>
                </c:pt>
                <c:pt idx="2">
                  <c:v>Пассивность</c:v>
                </c:pt>
                <c:pt idx="3">
                  <c:v>Свобода</c:v>
                </c:pt>
              </c:strCache>
            </c:strRef>
          </c:cat>
          <c:val>
            <c:numRef>
              <c:f>'входной мониторинг'!$B$44:$B$47</c:f>
              <c:numCache>
                <c:formatCode>0</c:formatCode>
                <c:ptCount val="4"/>
                <c:pt idx="0">
                  <c:v>93.333333333333329</c:v>
                </c:pt>
                <c:pt idx="1">
                  <c:v>33.333333333333336</c:v>
                </c:pt>
                <c:pt idx="2">
                  <c:v>6.666666666666667</c:v>
                </c:pt>
                <c:pt idx="3">
                  <c:v>66.666666666666671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26-4377-ACEA-D044E05921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419563744"/>
        <c:axId val="419564136"/>
      </c:radarChart>
      <c:catAx>
        <c:axId val="41956374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crossAx val="419564136"/>
        <c:crosses val="autoZero"/>
        <c:auto val="1"/>
        <c:lblAlgn val="ctr"/>
        <c:lblOffset val="100"/>
        <c:noMultiLvlLbl val="0"/>
      </c:catAx>
      <c:valAx>
        <c:axId val="419564136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0" sourceLinked="1"/>
        <c:majorTickMark val="none"/>
        <c:minorTickMark val="none"/>
        <c:tickLblPos val="nextTo"/>
        <c:crossAx val="419563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'входной мониторинг'!$A$41</c:f>
              <c:strCache>
                <c:ptCount val="1"/>
                <c:pt idx="0">
                  <c:v>Графическая модель соотношения типов образовательной среды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'входной мониторинг'!$A$50:$A$53</c:f>
              <c:strCache>
                <c:ptCount val="4"/>
                <c:pt idx="0">
                  <c:v>Догматическая среда</c:v>
                </c:pt>
                <c:pt idx="1">
                  <c:v>Карьерная среда</c:v>
                </c:pt>
                <c:pt idx="2">
                  <c:v>Творческая среда</c:v>
                </c:pt>
                <c:pt idx="3">
                  <c:v>Безмятежная среда</c:v>
                </c:pt>
              </c:strCache>
            </c:strRef>
          </c:cat>
          <c:val>
            <c:numRef>
              <c:f>'входной мониторинг'!$B$50:$B$53</c:f>
              <c:numCache>
                <c:formatCode>0</c:formatCode>
                <c:ptCount val="4"/>
                <c:pt idx="0">
                  <c:v>2.2222222222222228</c:v>
                </c:pt>
                <c:pt idx="1">
                  <c:v>31.111111111111114</c:v>
                </c:pt>
                <c:pt idx="2">
                  <c:v>62.222222222222229</c:v>
                </c:pt>
                <c:pt idx="3">
                  <c:v>4.4444444444444455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E5-4AE9-A762-6B0E522815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'входной мониторинг'!$C$67:$D$67</c:f>
              <c:numCache>
                <c:formatCode>General</c:formatCode>
                <c:ptCount val="2"/>
                <c:pt idx="0">
                  <c:v>0</c:v>
                </c:pt>
                <c:pt idx="1">
                  <c:v>-1</c:v>
                </c:pt>
              </c:numCache>
            </c:numRef>
          </c:xVal>
          <c:yVal>
            <c:numRef>
              <c:f>'входной мониторинг'!$C$68:$D$68</c:f>
              <c:numCache>
                <c:formatCode>General</c:formatCode>
                <c:ptCount val="2"/>
                <c:pt idx="0">
                  <c:v>0</c:v>
                </c:pt>
                <c:pt idx="1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F4-4DB8-BA6C-F230B9193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565312"/>
        <c:axId val="419565704"/>
      </c:scatterChart>
      <c:valAx>
        <c:axId val="419565312"/>
        <c:scaling>
          <c:orientation val="minMax"/>
          <c:max val="3"/>
          <c:min val="-3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419565704"/>
        <c:crosses val="autoZero"/>
        <c:crossBetween val="midCat"/>
      </c:valAx>
      <c:valAx>
        <c:axId val="419565704"/>
        <c:scaling>
          <c:orientation val="minMax"/>
          <c:max val="3"/>
          <c:min val="-3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9565312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cat>
            <c:strRef>
              <c:f>'входной мониторинг'!$A$76:$A$87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'входной мониторинг'!$B$76:$B$87</c:f>
              <c:numCache>
                <c:formatCode>General</c:formatCode>
                <c:ptCount val="12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9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10</c:v>
                </c:pt>
                <c:pt idx="10">
                  <c:v>8</c:v>
                </c:pt>
                <c:pt idx="1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34-4789-890E-3586FF56D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566488"/>
        <c:axId val="419566880"/>
      </c:radarChart>
      <c:catAx>
        <c:axId val="41956648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19566880"/>
        <c:crosses val="autoZero"/>
        <c:auto val="1"/>
        <c:lblAlgn val="ctr"/>
        <c:lblOffset val="100"/>
        <c:noMultiLvlLbl val="0"/>
      </c:catAx>
      <c:valAx>
        <c:axId val="41956688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419566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v>Руководитель/Директор</c:v>
          </c:tx>
          <c:cat>
            <c:strRef>
              <c:f>'входной мониторинг'!$A$111:$A$122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'входной мониторинг'!$B$111:$B$122</c:f>
              <c:numCache>
                <c:formatCode>General</c:formatCode>
                <c:ptCount val="1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EF-45EC-B5A4-96854343D060}"/>
            </c:ext>
          </c:extLst>
        </c:ser>
        <c:ser>
          <c:idx val="1"/>
          <c:order val="1"/>
          <c:tx>
            <c:v>Администрация</c:v>
          </c:tx>
          <c:cat>
            <c:strRef>
              <c:f>'входной мониторинг'!$A$111:$A$122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'входной мониторинг'!$C$111:$C$122</c:f>
              <c:numCache>
                <c:formatCode>General</c:formatCode>
                <c:ptCount val="12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9</c:v>
                </c:pt>
                <c:pt idx="4">
                  <c:v>8</c:v>
                </c:pt>
                <c:pt idx="5">
                  <c:v>9</c:v>
                </c:pt>
                <c:pt idx="6">
                  <c:v>7</c:v>
                </c:pt>
                <c:pt idx="7">
                  <c:v>8</c:v>
                </c:pt>
                <c:pt idx="8">
                  <c:v>10</c:v>
                </c:pt>
                <c:pt idx="9">
                  <c:v>10</c:v>
                </c:pt>
                <c:pt idx="10">
                  <c:v>8</c:v>
                </c:pt>
                <c:pt idx="1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1EF-45EC-B5A4-96854343D060}"/>
            </c:ext>
          </c:extLst>
        </c:ser>
        <c:ser>
          <c:idx val="2"/>
          <c:order val="2"/>
          <c:tx>
            <c:v>Педагоги</c:v>
          </c:tx>
          <c:cat>
            <c:strRef>
              <c:f>'входной мониторинг'!$A$111:$A$122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'входной мониторинг'!$D$111:$D$122</c:f>
              <c:numCache>
                <c:formatCode>General</c:formatCode>
                <c:ptCount val="12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9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10</c:v>
                </c:pt>
                <c:pt idx="10">
                  <c:v>8</c:v>
                </c:pt>
                <c:pt idx="1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1EF-45EC-B5A4-96854343D060}"/>
            </c:ext>
          </c:extLst>
        </c:ser>
        <c:ser>
          <c:idx val="3"/>
          <c:order val="3"/>
          <c:tx>
            <c:v>Родители</c:v>
          </c:tx>
          <c:cat>
            <c:strRef>
              <c:f>'входной мониторинг'!$A$111:$A$122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'входной мониторинг'!$E$111:$E$122</c:f>
              <c:numCache>
                <c:formatCode>General</c:formatCode>
                <c:ptCount val="12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7</c:v>
                </c:pt>
                <c:pt idx="4">
                  <c:v>6</c:v>
                </c:pt>
                <c:pt idx="5">
                  <c:v>8</c:v>
                </c:pt>
                <c:pt idx="6">
                  <c:v>5</c:v>
                </c:pt>
                <c:pt idx="7">
                  <c:v>7</c:v>
                </c:pt>
                <c:pt idx="8">
                  <c:v>9</c:v>
                </c:pt>
                <c:pt idx="9">
                  <c:v>9</c:v>
                </c:pt>
                <c:pt idx="10">
                  <c:v>7</c:v>
                </c:pt>
                <c:pt idx="11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1EF-45EC-B5A4-96854343D060}"/>
            </c:ext>
          </c:extLst>
        </c:ser>
        <c:ser>
          <c:idx val="4"/>
          <c:order val="4"/>
          <c:tx>
            <c:v>Ученики/воспитанники</c:v>
          </c:tx>
          <c:cat>
            <c:strRef>
              <c:f>'входной мониторинг'!$A$111:$A$122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'входной мониторинг'!$F$111:$F$122</c:f>
              <c:numCache>
                <c:formatCode>General</c:formatCode>
                <c:ptCount val="12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7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  <c:pt idx="10">
                  <c:v>7</c:v>
                </c:pt>
                <c:pt idx="1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1EF-45EC-B5A4-96854343D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101320"/>
        <c:axId val="420101712"/>
      </c:radarChart>
      <c:catAx>
        <c:axId val="42010132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20101712"/>
        <c:crosses val="autoZero"/>
        <c:auto val="1"/>
        <c:lblAlgn val="ctr"/>
        <c:lblOffset val="100"/>
        <c:noMultiLvlLbl val="0"/>
      </c:catAx>
      <c:valAx>
        <c:axId val="42010171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4201013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'1 промежуточный'!$A$41</c:f>
              <c:strCache>
                <c:ptCount val="1"/>
                <c:pt idx="0">
                  <c:v>Графическая модель соотношения типов образовательной среды</c:v>
                </c:pt>
              </c:strCache>
            </c:strRef>
          </c:tx>
          <c:spPr>
            <a:ln w="5715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 промежуточный'!$A$44:$A$47</c:f>
              <c:strCache>
                <c:ptCount val="4"/>
                <c:pt idx="0">
                  <c:v>Активность</c:v>
                </c:pt>
                <c:pt idx="1">
                  <c:v>Зависимость</c:v>
                </c:pt>
                <c:pt idx="2">
                  <c:v>Пассивность</c:v>
                </c:pt>
                <c:pt idx="3">
                  <c:v>Свобода</c:v>
                </c:pt>
              </c:strCache>
            </c:strRef>
          </c:cat>
          <c:val>
            <c:numRef>
              <c:f>'1 промежуточный'!$B$44:$B$47</c:f>
              <c:numCache>
                <c:formatCode>0</c:formatCode>
                <c:ptCount val="4"/>
                <c:pt idx="0">
                  <c:v>93.333333333333329</c:v>
                </c:pt>
                <c:pt idx="1">
                  <c:v>40</c:v>
                </c:pt>
                <c:pt idx="2">
                  <c:v>6.666666666666667</c:v>
                </c:pt>
                <c:pt idx="3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4F-487B-86C6-5AD302D325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420102496"/>
        <c:axId val="420102888"/>
      </c:radarChart>
      <c:catAx>
        <c:axId val="42010249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crossAx val="420102888"/>
        <c:crosses val="autoZero"/>
        <c:auto val="1"/>
        <c:lblAlgn val="ctr"/>
        <c:lblOffset val="100"/>
        <c:noMultiLvlLbl val="0"/>
      </c:catAx>
      <c:valAx>
        <c:axId val="420102888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0" sourceLinked="1"/>
        <c:majorTickMark val="none"/>
        <c:minorTickMark val="none"/>
        <c:tickLblPos val="nextTo"/>
        <c:crossAx val="420102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'1 промежуточный'!$A$41</c:f>
              <c:strCache>
                <c:ptCount val="1"/>
                <c:pt idx="0">
                  <c:v>Графическая модель соотношения типов образовательной среды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 промежуточный'!$A$50:$A$53</c:f>
              <c:strCache>
                <c:ptCount val="4"/>
                <c:pt idx="0">
                  <c:v>Догматическая среда</c:v>
                </c:pt>
                <c:pt idx="1">
                  <c:v>Карьерная среда</c:v>
                </c:pt>
                <c:pt idx="2">
                  <c:v>Творческая среда</c:v>
                </c:pt>
                <c:pt idx="3">
                  <c:v>Безмятежная среда</c:v>
                </c:pt>
              </c:strCache>
            </c:strRef>
          </c:cat>
          <c:val>
            <c:numRef>
              <c:f>'1 промежуточный'!$B$50:$B$53</c:f>
              <c:numCache>
                <c:formatCode>0</c:formatCode>
                <c:ptCount val="4"/>
                <c:pt idx="0">
                  <c:v>2.666666666666667</c:v>
                </c:pt>
                <c:pt idx="1">
                  <c:v>37.333333333333329</c:v>
                </c:pt>
                <c:pt idx="2">
                  <c:v>56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FC-4861-BFFE-8F90473397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'1 промежуточный'!$C$67:$D$67</c:f>
              <c:numCache>
                <c:formatCode>General</c:formatCode>
                <c:ptCount val="2"/>
                <c:pt idx="0">
                  <c:v>0</c:v>
                </c:pt>
                <c:pt idx="1">
                  <c:v>-1</c:v>
                </c:pt>
              </c:numCache>
            </c:numRef>
          </c:xVal>
          <c:yVal>
            <c:numRef>
              <c:f>'1 промежуточный'!$C$68:$D$68</c:f>
              <c:numCache>
                <c:formatCode>General</c:formatCode>
                <c:ptCount val="2"/>
                <c:pt idx="0">
                  <c:v>0</c:v>
                </c:pt>
                <c:pt idx="1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249-4233-8182-BFF4D1D32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100536"/>
        <c:axId val="420100144"/>
      </c:scatterChart>
      <c:valAx>
        <c:axId val="420100536"/>
        <c:scaling>
          <c:orientation val="minMax"/>
          <c:max val="3"/>
          <c:min val="-3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420100144"/>
        <c:crosses val="autoZero"/>
        <c:crossBetween val="midCat"/>
      </c:valAx>
      <c:valAx>
        <c:axId val="420100144"/>
        <c:scaling>
          <c:orientation val="minMax"/>
          <c:max val="3"/>
          <c:min val="-3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0100536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cat>
            <c:strRef>
              <c:f>'1 промежуточный'!$A$76:$A$87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'1 промежуточный'!$B$76:$B$87</c:f>
              <c:numCache>
                <c:formatCode>General</c:formatCode>
                <c:ptCount val="12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7</c:v>
                </c:pt>
                <c:pt idx="7">
                  <c:v>9</c:v>
                </c:pt>
                <c:pt idx="8">
                  <c:v>10</c:v>
                </c:pt>
                <c:pt idx="9">
                  <c:v>10</c:v>
                </c:pt>
                <c:pt idx="10">
                  <c:v>8</c:v>
                </c:pt>
                <c:pt idx="1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36-4507-8F9B-9377726C1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100928"/>
        <c:axId val="420099360"/>
      </c:radarChart>
      <c:catAx>
        <c:axId val="42010092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20099360"/>
        <c:crosses val="autoZero"/>
        <c:auto val="1"/>
        <c:lblAlgn val="ctr"/>
        <c:lblOffset val="100"/>
        <c:noMultiLvlLbl val="0"/>
      </c:catAx>
      <c:valAx>
        <c:axId val="42009936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420100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v>Руководитель/Директор</c:v>
          </c:tx>
          <c:cat>
            <c:strRef>
              <c:f>'1 промежуточный'!$A$111:$A$122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'1 промежуточный'!$B$111:$B$122</c:f>
              <c:numCache>
                <c:formatCode>General</c:formatCode>
                <c:ptCount val="12"/>
                <c:pt idx="0">
                  <c:v>8</c:v>
                </c:pt>
                <c:pt idx="1">
                  <c:v>10</c:v>
                </c:pt>
                <c:pt idx="2">
                  <c:v>9</c:v>
                </c:pt>
                <c:pt idx="3">
                  <c:v>10</c:v>
                </c:pt>
                <c:pt idx="4">
                  <c:v>9</c:v>
                </c:pt>
                <c:pt idx="5">
                  <c:v>10</c:v>
                </c:pt>
                <c:pt idx="6">
                  <c:v>9</c:v>
                </c:pt>
                <c:pt idx="7">
                  <c:v>10</c:v>
                </c:pt>
                <c:pt idx="8">
                  <c:v>9</c:v>
                </c:pt>
                <c:pt idx="9">
                  <c:v>10</c:v>
                </c:pt>
                <c:pt idx="10">
                  <c:v>9</c:v>
                </c:pt>
                <c:pt idx="1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9C-410F-9A96-7EBD41225EDE}"/>
            </c:ext>
          </c:extLst>
        </c:ser>
        <c:ser>
          <c:idx val="1"/>
          <c:order val="1"/>
          <c:tx>
            <c:v>Администрация</c:v>
          </c:tx>
          <c:cat>
            <c:strRef>
              <c:f>'1 промежуточный'!$A$111:$A$122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'1 промежуточный'!$C$111:$C$122</c:f>
              <c:numCache>
                <c:formatCode>General</c:formatCode>
                <c:ptCount val="12"/>
                <c:pt idx="0">
                  <c:v>8</c:v>
                </c:pt>
                <c:pt idx="1">
                  <c:v>9</c:v>
                </c:pt>
                <c:pt idx="2">
                  <c:v>8</c:v>
                </c:pt>
                <c:pt idx="3">
                  <c:v>9</c:v>
                </c:pt>
                <c:pt idx="4">
                  <c:v>8</c:v>
                </c:pt>
                <c:pt idx="5">
                  <c:v>9</c:v>
                </c:pt>
                <c:pt idx="6">
                  <c:v>7</c:v>
                </c:pt>
                <c:pt idx="7">
                  <c:v>8</c:v>
                </c:pt>
                <c:pt idx="8">
                  <c:v>10</c:v>
                </c:pt>
                <c:pt idx="9">
                  <c:v>10</c:v>
                </c:pt>
                <c:pt idx="10">
                  <c:v>8</c:v>
                </c:pt>
                <c:pt idx="1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F9C-410F-9A96-7EBD41225EDE}"/>
            </c:ext>
          </c:extLst>
        </c:ser>
        <c:ser>
          <c:idx val="2"/>
          <c:order val="2"/>
          <c:tx>
            <c:v>Педагоги</c:v>
          </c:tx>
          <c:cat>
            <c:strRef>
              <c:f>'1 промежуточный'!$A$111:$A$122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'1 промежуточный'!$D$111:$D$122</c:f>
              <c:numCache>
                <c:formatCode>General</c:formatCode>
                <c:ptCount val="12"/>
                <c:pt idx="0">
                  <c:v>8</c:v>
                </c:pt>
                <c:pt idx="1">
                  <c:v>9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9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10</c:v>
                </c:pt>
                <c:pt idx="10">
                  <c:v>8</c:v>
                </c:pt>
                <c:pt idx="1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F9C-410F-9A96-7EBD41225EDE}"/>
            </c:ext>
          </c:extLst>
        </c:ser>
        <c:ser>
          <c:idx val="3"/>
          <c:order val="3"/>
          <c:tx>
            <c:v>Родители</c:v>
          </c:tx>
          <c:cat>
            <c:strRef>
              <c:f>'1 промежуточный'!$A$111:$A$122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'1 промежуточный'!$E$111:$E$122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7</c:v>
                </c:pt>
                <c:pt idx="4">
                  <c:v>6</c:v>
                </c:pt>
                <c:pt idx="5">
                  <c:v>8</c:v>
                </c:pt>
                <c:pt idx="6">
                  <c:v>5</c:v>
                </c:pt>
                <c:pt idx="7">
                  <c:v>7</c:v>
                </c:pt>
                <c:pt idx="8">
                  <c:v>9</c:v>
                </c:pt>
                <c:pt idx="9">
                  <c:v>9</c:v>
                </c:pt>
                <c:pt idx="10">
                  <c:v>7</c:v>
                </c:pt>
                <c:pt idx="11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F9C-410F-9A96-7EBD41225EDE}"/>
            </c:ext>
          </c:extLst>
        </c:ser>
        <c:ser>
          <c:idx val="4"/>
          <c:order val="4"/>
          <c:tx>
            <c:v>Ученики/воспитанники</c:v>
          </c:tx>
          <c:cat>
            <c:strRef>
              <c:f>'1 промежуточный'!$A$111:$A$122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'1 промежуточный'!$F$111:$F$122</c:f>
              <c:numCache>
                <c:formatCode>General</c:formatCode>
                <c:ptCount val="12"/>
                <c:pt idx="0">
                  <c:v>7</c:v>
                </c:pt>
                <c:pt idx="1">
                  <c:v>7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7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  <c:pt idx="10">
                  <c:v>7</c:v>
                </c:pt>
                <c:pt idx="1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F9C-410F-9A96-7EBD41225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104456"/>
        <c:axId val="420104848"/>
      </c:radarChart>
      <c:catAx>
        <c:axId val="42010445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20104848"/>
        <c:crosses val="autoZero"/>
        <c:auto val="1"/>
        <c:lblAlgn val="ctr"/>
        <c:lblOffset val="100"/>
        <c:noMultiLvlLbl val="0"/>
      </c:catAx>
      <c:valAx>
        <c:axId val="42010484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4201044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'2 промежуточный'!$A$41</c:f>
              <c:strCache>
                <c:ptCount val="1"/>
                <c:pt idx="0">
                  <c:v>Графическая модель соотношения типов образовательной среды</c:v>
                </c:pt>
              </c:strCache>
            </c:strRef>
          </c:tx>
          <c:spPr>
            <a:ln w="5715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 промежуточный'!$A$44:$A$47</c:f>
              <c:strCache>
                <c:ptCount val="4"/>
                <c:pt idx="0">
                  <c:v>Активность</c:v>
                </c:pt>
                <c:pt idx="1">
                  <c:v>Зависимость</c:v>
                </c:pt>
                <c:pt idx="2">
                  <c:v>Пассивность</c:v>
                </c:pt>
                <c:pt idx="3">
                  <c:v>Свобода</c:v>
                </c:pt>
              </c:strCache>
            </c:strRef>
          </c:cat>
          <c:val>
            <c:numRef>
              <c:f>'2 промежуточный'!$B$44:$B$47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8C-4572-ADEA-EE58A86136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420105632"/>
        <c:axId val="420106024"/>
      </c:radarChart>
      <c:catAx>
        <c:axId val="42010563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crossAx val="420106024"/>
        <c:crosses val="autoZero"/>
        <c:auto val="1"/>
        <c:lblAlgn val="ctr"/>
        <c:lblOffset val="100"/>
        <c:noMultiLvlLbl val="0"/>
      </c:catAx>
      <c:valAx>
        <c:axId val="420106024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0" sourceLinked="1"/>
        <c:majorTickMark val="none"/>
        <c:minorTickMark val="none"/>
        <c:tickLblPos val="nextTo"/>
        <c:crossAx val="420105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'2 промежуточный'!$A$41</c:f>
              <c:strCache>
                <c:ptCount val="1"/>
                <c:pt idx="0">
                  <c:v>Графическая модель соотношения типов образовательной среды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 промежуточный'!$A$50:$A$53</c:f>
              <c:strCache>
                <c:ptCount val="4"/>
                <c:pt idx="0">
                  <c:v>Догматическая среда</c:v>
                </c:pt>
                <c:pt idx="1">
                  <c:v>Карьерная среда</c:v>
                </c:pt>
                <c:pt idx="2">
                  <c:v>Творческая среда</c:v>
                </c:pt>
                <c:pt idx="3">
                  <c:v>Безмятежная среда</c:v>
                </c:pt>
              </c:strCache>
            </c:strRef>
          </c:cat>
          <c:val>
            <c:numRef>
              <c:f>'2 промежуточный'!$B$50:$B$53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00-46B5-A77F-242BEFDBA9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'2 промежуточный'!$C$67:$D$67</c:f>
              <c:numCache>
                <c:formatCode>General</c:formatCode>
                <c:ptCount val="2"/>
                <c:pt idx="0">
                  <c:v>0</c:v>
                </c:pt>
                <c:pt idx="1">
                  <c:v>3</c:v>
                </c:pt>
              </c:numCache>
            </c:numRef>
          </c:xVal>
          <c:yVal>
            <c:numRef>
              <c:f>'2 промежуточный'!$C$68:$D$68</c:f>
              <c:numCache>
                <c:formatCode>General</c:formatCode>
                <c:ptCount val="2"/>
                <c:pt idx="0">
                  <c:v>0</c:v>
                </c:pt>
                <c:pt idx="1">
                  <c:v>-1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B5C-45DF-B8CB-1365DB640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841232"/>
        <c:axId val="420841624"/>
      </c:scatterChart>
      <c:valAx>
        <c:axId val="420841232"/>
        <c:scaling>
          <c:orientation val="minMax"/>
          <c:max val="3"/>
          <c:min val="-3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420841624"/>
        <c:crosses val="autoZero"/>
        <c:crossBetween val="midCat"/>
      </c:valAx>
      <c:valAx>
        <c:axId val="420841624"/>
        <c:scaling>
          <c:orientation val="minMax"/>
          <c:max val="3"/>
          <c:min val="-3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0841232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cat>
            <c:strRef>
              <c:f>'2 промежуточный'!$A$76:$A$87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'2 промежуточный'!$B$76:$B$87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45-4857-A4DC-34B4645D0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842408"/>
        <c:axId val="420842800"/>
      </c:radarChart>
      <c:catAx>
        <c:axId val="42084240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20842800"/>
        <c:crosses val="autoZero"/>
        <c:auto val="1"/>
        <c:lblAlgn val="ctr"/>
        <c:lblOffset val="100"/>
        <c:noMultiLvlLbl val="0"/>
      </c:catAx>
      <c:valAx>
        <c:axId val="42084280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420842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v>Руководитель/Директор</c:v>
          </c:tx>
          <c:cat>
            <c:strRef>
              <c:f>'2 промежуточный'!$A$111:$A$122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'2 промежуточный'!$B$111:$B$122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50-4F67-92A0-4A3DB3A65020}"/>
            </c:ext>
          </c:extLst>
        </c:ser>
        <c:ser>
          <c:idx val="1"/>
          <c:order val="1"/>
          <c:tx>
            <c:v>Администрация</c:v>
          </c:tx>
          <c:cat>
            <c:strRef>
              <c:f>'2 промежуточный'!$A$111:$A$122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'2 промежуточный'!$C$111:$C$122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E50-4F67-92A0-4A3DB3A65020}"/>
            </c:ext>
          </c:extLst>
        </c:ser>
        <c:ser>
          <c:idx val="2"/>
          <c:order val="2"/>
          <c:tx>
            <c:v>Педагоги</c:v>
          </c:tx>
          <c:cat>
            <c:strRef>
              <c:f>'2 промежуточный'!$A$111:$A$122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'2 промежуточный'!$D$111:$D$122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E50-4F67-92A0-4A3DB3A65020}"/>
            </c:ext>
          </c:extLst>
        </c:ser>
        <c:ser>
          <c:idx val="3"/>
          <c:order val="3"/>
          <c:tx>
            <c:v>Родители</c:v>
          </c:tx>
          <c:cat>
            <c:strRef>
              <c:f>'2 промежуточный'!$A$111:$A$122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'2 промежуточный'!$E$111:$E$122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E50-4F67-92A0-4A3DB3A65020}"/>
            </c:ext>
          </c:extLst>
        </c:ser>
        <c:ser>
          <c:idx val="4"/>
          <c:order val="4"/>
          <c:tx>
            <c:v>Ученики/воспитанники</c:v>
          </c:tx>
          <c:cat>
            <c:strRef>
              <c:f>'2 промежуточный'!$A$111:$A$122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'2 промежуточный'!$F$111:$F$122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E50-4F67-92A0-4A3DB3A65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843584"/>
        <c:axId val="420843976"/>
      </c:radarChart>
      <c:catAx>
        <c:axId val="42084358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20843976"/>
        <c:crosses val="autoZero"/>
        <c:auto val="1"/>
        <c:lblAlgn val="ctr"/>
        <c:lblOffset val="100"/>
        <c:noMultiLvlLbl val="0"/>
      </c:catAx>
      <c:valAx>
        <c:axId val="42084397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4208435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итоговый!$A$41</c:f>
              <c:strCache>
                <c:ptCount val="1"/>
                <c:pt idx="0">
                  <c:v>Графическая модель соотношения типов образовательной среды</c:v>
                </c:pt>
              </c:strCache>
            </c:strRef>
          </c:tx>
          <c:spPr>
            <a:ln w="5715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итоговый!$A$44:$A$47</c:f>
              <c:strCache>
                <c:ptCount val="4"/>
                <c:pt idx="0">
                  <c:v>Активность</c:v>
                </c:pt>
                <c:pt idx="1">
                  <c:v>Зависимость</c:v>
                </c:pt>
                <c:pt idx="2">
                  <c:v>Пассивность</c:v>
                </c:pt>
                <c:pt idx="3">
                  <c:v>Свобода</c:v>
                </c:pt>
              </c:strCache>
            </c:strRef>
          </c:cat>
          <c:val>
            <c:numRef>
              <c:f>итоговый!$B$44:$B$47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18-4098-9C73-9B7CDC7F6F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420844760"/>
        <c:axId val="420845152"/>
      </c:radarChart>
      <c:catAx>
        <c:axId val="42084476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crossAx val="420845152"/>
        <c:crosses val="autoZero"/>
        <c:auto val="1"/>
        <c:lblAlgn val="ctr"/>
        <c:lblOffset val="100"/>
        <c:noMultiLvlLbl val="0"/>
      </c:catAx>
      <c:valAx>
        <c:axId val="420845152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0" sourceLinked="1"/>
        <c:majorTickMark val="none"/>
        <c:minorTickMark val="none"/>
        <c:tickLblPos val="nextTo"/>
        <c:crossAx val="420844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итоговый!$A$41</c:f>
              <c:strCache>
                <c:ptCount val="1"/>
                <c:pt idx="0">
                  <c:v>Графическая модель соотношения типов образовательной среды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итоговый!$A$50:$A$53</c:f>
              <c:strCache>
                <c:ptCount val="4"/>
                <c:pt idx="0">
                  <c:v>Догматическая среда</c:v>
                </c:pt>
                <c:pt idx="1">
                  <c:v>Карьерная среда</c:v>
                </c:pt>
                <c:pt idx="2">
                  <c:v>Творческая среда</c:v>
                </c:pt>
                <c:pt idx="3">
                  <c:v>Безмятежная среда</c:v>
                </c:pt>
              </c:strCache>
            </c:strRef>
          </c:cat>
          <c:val>
            <c:numRef>
              <c:f>итоговый!$B$50:$B$53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24-4871-A20E-803994E73B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итоговый!$C$67:$D$67</c:f>
              <c:numCache>
                <c:formatCode>General</c:formatCode>
                <c:ptCount val="2"/>
                <c:pt idx="0">
                  <c:v>0</c:v>
                </c:pt>
                <c:pt idx="1">
                  <c:v>3</c:v>
                </c:pt>
              </c:numCache>
            </c:numRef>
          </c:xVal>
          <c:yVal>
            <c:numRef>
              <c:f>итоговый!$C$68:$D$68</c:f>
              <c:numCache>
                <c:formatCode>General</c:formatCode>
                <c:ptCount val="2"/>
                <c:pt idx="0">
                  <c:v>0</c:v>
                </c:pt>
                <c:pt idx="1">
                  <c:v>-1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FE7-4A15-B465-26D12C34B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846328"/>
        <c:axId val="420846720"/>
      </c:scatterChart>
      <c:valAx>
        <c:axId val="420846328"/>
        <c:scaling>
          <c:orientation val="minMax"/>
          <c:max val="3"/>
          <c:min val="-3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420846720"/>
        <c:crosses val="autoZero"/>
        <c:crossBetween val="midCat"/>
      </c:valAx>
      <c:valAx>
        <c:axId val="420846720"/>
        <c:scaling>
          <c:orientation val="minMax"/>
          <c:max val="3"/>
          <c:min val="-3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0846328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cat>
            <c:strRef>
              <c:f>итоговый!$A$76:$A$87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итоговый!$B$76:$B$87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A3-48F6-98A6-567FA1C24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847504"/>
        <c:axId val="420847896"/>
      </c:radarChart>
      <c:catAx>
        <c:axId val="42084750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20847896"/>
        <c:crosses val="autoZero"/>
        <c:auto val="1"/>
        <c:lblAlgn val="ctr"/>
        <c:lblOffset val="100"/>
        <c:noMultiLvlLbl val="0"/>
      </c:catAx>
      <c:valAx>
        <c:axId val="42084789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420847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v>Руководитель/Директор</c:v>
          </c:tx>
          <c:cat>
            <c:strRef>
              <c:f>итоговый!$A$111:$A$122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итоговый!$B$111:$B$122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44-448B-BB98-1DF973D7ED2A}"/>
            </c:ext>
          </c:extLst>
        </c:ser>
        <c:ser>
          <c:idx val="1"/>
          <c:order val="1"/>
          <c:tx>
            <c:v>Администрация</c:v>
          </c:tx>
          <c:cat>
            <c:strRef>
              <c:f>итоговый!$A$111:$A$122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итоговый!$C$111:$C$122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F44-448B-BB98-1DF973D7ED2A}"/>
            </c:ext>
          </c:extLst>
        </c:ser>
        <c:ser>
          <c:idx val="2"/>
          <c:order val="2"/>
          <c:tx>
            <c:v>Педагоги</c:v>
          </c:tx>
          <c:cat>
            <c:strRef>
              <c:f>итоговый!$A$111:$A$122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итоговый!$D$111:$D$122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F44-448B-BB98-1DF973D7ED2A}"/>
            </c:ext>
          </c:extLst>
        </c:ser>
        <c:ser>
          <c:idx val="3"/>
          <c:order val="3"/>
          <c:tx>
            <c:v>Родители</c:v>
          </c:tx>
          <c:cat>
            <c:strRef>
              <c:f>итоговый!$A$111:$A$122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итоговый!$E$111:$E$122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F44-448B-BB98-1DF973D7ED2A}"/>
            </c:ext>
          </c:extLst>
        </c:ser>
        <c:ser>
          <c:idx val="4"/>
          <c:order val="4"/>
          <c:tx>
            <c:v>Ученики/воспитанники</c:v>
          </c:tx>
          <c:cat>
            <c:strRef>
              <c:f>итоговый!$A$111:$A$122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итоговый!$F$111:$F$122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F44-448B-BB98-1DF973D7E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848680"/>
        <c:axId val="421382912"/>
      </c:radarChart>
      <c:catAx>
        <c:axId val="42084868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21382912"/>
        <c:crosses val="autoZero"/>
        <c:auto val="1"/>
        <c:lblAlgn val="ctr"/>
        <c:lblOffset val="100"/>
        <c:noMultiLvlLbl val="0"/>
      </c:catAx>
      <c:valAx>
        <c:axId val="42138291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4208486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3.xml"/><Relationship Id="rId7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8.xml"/><Relationship Id="rId7" Type="http://schemas.openxmlformats.org/officeDocument/2006/relationships/image" Target="../media/image2.png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image" Target="../media/image1.png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13.xml"/><Relationship Id="rId7" Type="http://schemas.openxmlformats.org/officeDocument/2006/relationships/image" Target="../media/image2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image" Target="../media/image1.png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18.xml"/><Relationship Id="rId7" Type="http://schemas.openxmlformats.org/officeDocument/2006/relationships/image" Target="../media/image2.png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image" Target="../media/image1.png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74499</xdr:colOff>
      <xdr:row>18</xdr:row>
      <xdr:rowOff>22452</xdr:rowOff>
    </xdr:from>
    <xdr:to>
      <xdr:col>1</xdr:col>
      <xdr:colOff>2031205</xdr:colOff>
      <xdr:row>41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63604F76-7533-4C44-B990-B91A9922F2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583064</xdr:colOff>
      <xdr:row>18</xdr:row>
      <xdr:rowOff>154781</xdr:rowOff>
    </xdr:from>
    <xdr:to>
      <xdr:col>5</xdr:col>
      <xdr:colOff>500061</xdr:colOff>
      <xdr:row>41</xdr:row>
      <xdr:rowOff>130969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E8ADD86B-0FD8-4E4D-808F-255963076A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226217</xdr:colOff>
      <xdr:row>12</xdr:row>
      <xdr:rowOff>380999</xdr:rowOff>
    </xdr:from>
    <xdr:to>
      <xdr:col>7</xdr:col>
      <xdr:colOff>333373</xdr:colOff>
      <xdr:row>16</xdr:row>
      <xdr:rowOff>452437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734B5DB5-1F20-410D-8F0A-1AD99DEF5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72</xdr:row>
      <xdr:rowOff>171450</xdr:rowOff>
    </xdr:from>
    <xdr:to>
      <xdr:col>9</xdr:col>
      <xdr:colOff>114300</xdr:colOff>
      <xdr:row>99</xdr:row>
      <xdr:rowOff>57150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xmlns="" id="{F7B5B6AD-DF12-4AE6-92A4-0FC0A3CF8B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3429000</xdr:colOff>
      <xdr:row>129</xdr:row>
      <xdr:rowOff>38100</xdr:rowOff>
    </xdr:from>
    <xdr:to>
      <xdr:col>5</xdr:col>
      <xdr:colOff>476250</xdr:colOff>
      <xdr:row>173</xdr:row>
      <xdr:rowOff>76200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xmlns="" id="{4DDF24EC-05E8-409F-B8F5-33A0E48A3D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28</xdr:col>
      <xdr:colOff>311729</xdr:colOff>
      <xdr:row>12</xdr:row>
      <xdr:rowOff>379761</xdr:rowOff>
    </xdr:from>
    <xdr:to>
      <xdr:col>37</xdr:col>
      <xdr:colOff>82266</xdr:colOff>
      <xdr:row>16</xdr:row>
      <xdr:rowOff>415679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FC1C3873-01F3-49DF-93E0-98D933FEE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441709" y="7664481"/>
          <a:ext cx="7306717" cy="3693518"/>
        </a:xfrm>
        <a:prstGeom prst="rect">
          <a:avLst/>
        </a:prstGeom>
        <a:ln w="3175">
          <a:solidFill>
            <a:sysClr val="windowText" lastClr="000000"/>
          </a:solidFill>
        </a:ln>
      </xdr:spPr>
    </xdr:pic>
    <xdr:clientData/>
  </xdr:twoCellAnchor>
  <xdr:twoCellAnchor editAs="oneCell">
    <xdr:from>
      <xdr:col>16</xdr:col>
      <xdr:colOff>551715</xdr:colOff>
      <xdr:row>12</xdr:row>
      <xdr:rowOff>395928</xdr:rowOff>
    </xdr:from>
    <xdr:to>
      <xdr:col>28</xdr:col>
      <xdr:colOff>209062</xdr:colOff>
      <xdr:row>16</xdr:row>
      <xdr:rowOff>439295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83E7E993-9074-45C6-B1F3-8C8C6E947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35915" y="7680648"/>
          <a:ext cx="7803127" cy="3700967"/>
        </a:xfrm>
        <a:prstGeom prst="rect">
          <a:avLst/>
        </a:prstGeom>
        <a:ln w="3175"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398318</xdr:colOff>
      <xdr:row>12</xdr:row>
      <xdr:rowOff>415636</xdr:rowOff>
    </xdr:from>
    <xdr:to>
      <xdr:col>16</xdr:col>
      <xdr:colOff>484908</xdr:colOff>
      <xdr:row>16</xdr:row>
      <xdr:rowOff>414703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xmlns="" id="{ABBE663C-3F99-4AB4-8089-E649B1BE3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16898" y="7700356"/>
          <a:ext cx="6952210" cy="3656667"/>
        </a:xfrm>
        <a:prstGeom prst="rect">
          <a:avLst/>
        </a:prstGeom>
        <a:ln w="3175"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0.6758</cdr:x>
      <cdr:y>0.23693</cdr:y>
    </cdr:from>
    <cdr:to>
      <cdr:x>0.88662</cdr:x>
      <cdr:y>0.29277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152343" y="1061017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400"/>
            <a:t>Карьерная среда</a:t>
          </a:r>
        </a:p>
      </cdr:txBody>
    </cdr:sp>
  </cdr:relSizeAnchor>
  <cdr:relSizeAnchor xmlns:cdr="http://schemas.openxmlformats.org/drawingml/2006/chartDrawing">
    <cdr:from>
      <cdr:x>0.10973</cdr:x>
      <cdr:y>0.26924</cdr:y>
    </cdr:from>
    <cdr:to>
      <cdr:x>0.32056</cdr:x>
      <cdr:y>0.32508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36613" y="1205707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Творческая среда</a:t>
          </a:r>
        </a:p>
      </cdr:txBody>
    </cdr:sp>
  </cdr:relSizeAnchor>
  <cdr:relSizeAnchor xmlns:cdr="http://schemas.openxmlformats.org/drawingml/2006/chartDrawing">
    <cdr:from>
      <cdr:x>0.15971</cdr:x>
      <cdr:y>0.76112</cdr:y>
    </cdr:from>
    <cdr:to>
      <cdr:x>0.37053</cdr:x>
      <cdr:y>0.81695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217613" y="3408362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Безмятежная среда</a:t>
          </a:r>
        </a:p>
      </cdr:txBody>
    </cdr:sp>
  </cdr:relSizeAnchor>
  <cdr:relSizeAnchor xmlns:cdr="http://schemas.openxmlformats.org/drawingml/2006/chartDrawing">
    <cdr:from>
      <cdr:x>0.70473</cdr:x>
      <cdr:y>0.76909</cdr:y>
    </cdr:from>
    <cdr:to>
      <cdr:x>0.91555</cdr:x>
      <cdr:y>0.82493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372894" y="3444081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Догматическая среда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74499</xdr:colOff>
      <xdr:row>18</xdr:row>
      <xdr:rowOff>22452</xdr:rowOff>
    </xdr:from>
    <xdr:to>
      <xdr:col>1</xdr:col>
      <xdr:colOff>2031205</xdr:colOff>
      <xdr:row>41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583064</xdr:colOff>
      <xdr:row>18</xdr:row>
      <xdr:rowOff>154781</xdr:rowOff>
    </xdr:from>
    <xdr:to>
      <xdr:col>5</xdr:col>
      <xdr:colOff>500061</xdr:colOff>
      <xdr:row>41</xdr:row>
      <xdr:rowOff>130969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226217</xdr:colOff>
      <xdr:row>12</xdr:row>
      <xdr:rowOff>380999</xdr:rowOff>
    </xdr:from>
    <xdr:to>
      <xdr:col>7</xdr:col>
      <xdr:colOff>333373</xdr:colOff>
      <xdr:row>16</xdr:row>
      <xdr:rowOff>452437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72</xdr:row>
      <xdr:rowOff>171450</xdr:rowOff>
    </xdr:from>
    <xdr:to>
      <xdr:col>9</xdr:col>
      <xdr:colOff>114300</xdr:colOff>
      <xdr:row>99</xdr:row>
      <xdr:rowOff>57150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3429000</xdr:colOff>
      <xdr:row>129</xdr:row>
      <xdr:rowOff>38100</xdr:rowOff>
    </xdr:from>
    <xdr:to>
      <xdr:col>5</xdr:col>
      <xdr:colOff>476250</xdr:colOff>
      <xdr:row>173</xdr:row>
      <xdr:rowOff>76200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28</xdr:col>
      <xdr:colOff>311729</xdr:colOff>
      <xdr:row>12</xdr:row>
      <xdr:rowOff>379761</xdr:rowOff>
    </xdr:from>
    <xdr:to>
      <xdr:col>37</xdr:col>
      <xdr:colOff>82266</xdr:colOff>
      <xdr:row>16</xdr:row>
      <xdr:rowOff>415679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523547" y="9281306"/>
          <a:ext cx="7061491" cy="4348145"/>
        </a:xfrm>
        <a:prstGeom prst="rect">
          <a:avLst/>
        </a:prstGeom>
        <a:ln w="3175">
          <a:solidFill>
            <a:sysClr val="windowText" lastClr="000000"/>
          </a:solidFill>
        </a:ln>
      </xdr:spPr>
    </xdr:pic>
    <xdr:clientData/>
  </xdr:twoCellAnchor>
  <xdr:twoCellAnchor editAs="oneCell">
    <xdr:from>
      <xdr:col>16</xdr:col>
      <xdr:colOff>551715</xdr:colOff>
      <xdr:row>12</xdr:row>
      <xdr:rowOff>395928</xdr:rowOff>
    </xdr:from>
    <xdr:to>
      <xdr:col>28</xdr:col>
      <xdr:colOff>209062</xdr:colOff>
      <xdr:row>16</xdr:row>
      <xdr:rowOff>439295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83760" y="9678473"/>
          <a:ext cx="7537120" cy="4355594"/>
        </a:xfrm>
        <a:prstGeom prst="rect">
          <a:avLst/>
        </a:prstGeom>
        <a:ln w="3175"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398318</xdr:colOff>
      <xdr:row>12</xdr:row>
      <xdr:rowOff>415636</xdr:rowOff>
    </xdr:from>
    <xdr:to>
      <xdr:col>16</xdr:col>
      <xdr:colOff>484908</xdr:colOff>
      <xdr:row>16</xdr:row>
      <xdr:rowOff>414703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80182" y="9698181"/>
          <a:ext cx="6736773" cy="4311294"/>
        </a:xfrm>
        <a:prstGeom prst="rect">
          <a:avLst/>
        </a:prstGeom>
        <a:ln w="3175"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0.6758</cdr:x>
      <cdr:y>0.23693</cdr:y>
    </cdr:from>
    <cdr:to>
      <cdr:x>0.88662</cdr:x>
      <cdr:y>0.29277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152343" y="1061017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400"/>
            <a:t>Карьерная среда</a:t>
          </a:r>
        </a:p>
      </cdr:txBody>
    </cdr:sp>
  </cdr:relSizeAnchor>
  <cdr:relSizeAnchor xmlns:cdr="http://schemas.openxmlformats.org/drawingml/2006/chartDrawing">
    <cdr:from>
      <cdr:x>0.10973</cdr:x>
      <cdr:y>0.26924</cdr:y>
    </cdr:from>
    <cdr:to>
      <cdr:x>0.32056</cdr:x>
      <cdr:y>0.32508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36613" y="1205707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Творческая среда</a:t>
          </a:r>
        </a:p>
      </cdr:txBody>
    </cdr:sp>
  </cdr:relSizeAnchor>
  <cdr:relSizeAnchor xmlns:cdr="http://schemas.openxmlformats.org/drawingml/2006/chartDrawing">
    <cdr:from>
      <cdr:x>0.15971</cdr:x>
      <cdr:y>0.76112</cdr:y>
    </cdr:from>
    <cdr:to>
      <cdr:x>0.37053</cdr:x>
      <cdr:y>0.81695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217613" y="3408362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Безмятежная среда</a:t>
          </a:r>
        </a:p>
      </cdr:txBody>
    </cdr:sp>
  </cdr:relSizeAnchor>
  <cdr:relSizeAnchor xmlns:cdr="http://schemas.openxmlformats.org/drawingml/2006/chartDrawing">
    <cdr:from>
      <cdr:x>0.70473</cdr:x>
      <cdr:y>0.76909</cdr:y>
    </cdr:from>
    <cdr:to>
      <cdr:x>0.91555</cdr:x>
      <cdr:y>0.82493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372894" y="3444081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Догматическая среда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74499</xdr:colOff>
      <xdr:row>18</xdr:row>
      <xdr:rowOff>22452</xdr:rowOff>
    </xdr:from>
    <xdr:to>
      <xdr:col>1</xdr:col>
      <xdr:colOff>2031205</xdr:colOff>
      <xdr:row>41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AAAF900B-EFF6-4B74-9830-EE2FDA2021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583064</xdr:colOff>
      <xdr:row>18</xdr:row>
      <xdr:rowOff>154781</xdr:rowOff>
    </xdr:from>
    <xdr:to>
      <xdr:col>5</xdr:col>
      <xdr:colOff>500061</xdr:colOff>
      <xdr:row>41</xdr:row>
      <xdr:rowOff>130969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E592C841-84BA-4827-8B91-DB1BDCBE1A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226217</xdr:colOff>
      <xdr:row>12</xdr:row>
      <xdr:rowOff>380999</xdr:rowOff>
    </xdr:from>
    <xdr:to>
      <xdr:col>7</xdr:col>
      <xdr:colOff>333373</xdr:colOff>
      <xdr:row>16</xdr:row>
      <xdr:rowOff>452437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39EECEB1-433E-4358-AD61-1A41F22F1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72</xdr:row>
      <xdr:rowOff>171450</xdr:rowOff>
    </xdr:from>
    <xdr:to>
      <xdr:col>9</xdr:col>
      <xdr:colOff>114300</xdr:colOff>
      <xdr:row>99</xdr:row>
      <xdr:rowOff>57150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xmlns="" id="{AEC162B7-15E0-47DA-8592-D0B923BA0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3429000</xdr:colOff>
      <xdr:row>129</xdr:row>
      <xdr:rowOff>38100</xdr:rowOff>
    </xdr:from>
    <xdr:to>
      <xdr:col>5</xdr:col>
      <xdr:colOff>476250</xdr:colOff>
      <xdr:row>173</xdr:row>
      <xdr:rowOff>76200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xmlns="" id="{78700E7C-0AA4-4D56-8EF2-8FDC85785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28</xdr:col>
      <xdr:colOff>311729</xdr:colOff>
      <xdr:row>12</xdr:row>
      <xdr:rowOff>379761</xdr:rowOff>
    </xdr:from>
    <xdr:to>
      <xdr:col>37</xdr:col>
      <xdr:colOff>82266</xdr:colOff>
      <xdr:row>16</xdr:row>
      <xdr:rowOff>415679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5902C344-348B-4D36-AE3E-66551B3CB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441709" y="7664481"/>
          <a:ext cx="7306717" cy="3693518"/>
        </a:xfrm>
        <a:prstGeom prst="rect">
          <a:avLst/>
        </a:prstGeom>
        <a:ln w="3175">
          <a:solidFill>
            <a:sysClr val="windowText" lastClr="000000"/>
          </a:solidFill>
        </a:ln>
      </xdr:spPr>
    </xdr:pic>
    <xdr:clientData/>
  </xdr:twoCellAnchor>
  <xdr:twoCellAnchor editAs="oneCell">
    <xdr:from>
      <xdr:col>16</xdr:col>
      <xdr:colOff>551715</xdr:colOff>
      <xdr:row>12</xdr:row>
      <xdr:rowOff>395928</xdr:rowOff>
    </xdr:from>
    <xdr:to>
      <xdr:col>28</xdr:col>
      <xdr:colOff>209062</xdr:colOff>
      <xdr:row>16</xdr:row>
      <xdr:rowOff>439295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0EDA1797-37FE-411E-B513-9BAF8F353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35915" y="7680648"/>
          <a:ext cx="7803127" cy="3700967"/>
        </a:xfrm>
        <a:prstGeom prst="rect">
          <a:avLst/>
        </a:prstGeom>
        <a:ln w="3175"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398318</xdr:colOff>
      <xdr:row>12</xdr:row>
      <xdr:rowOff>415636</xdr:rowOff>
    </xdr:from>
    <xdr:to>
      <xdr:col>16</xdr:col>
      <xdr:colOff>484908</xdr:colOff>
      <xdr:row>16</xdr:row>
      <xdr:rowOff>414703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xmlns="" id="{0BDD5376-792A-4457-8A16-D8E344302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16898" y="7700356"/>
          <a:ext cx="6952210" cy="3656667"/>
        </a:xfrm>
        <a:prstGeom prst="rect">
          <a:avLst/>
        </a:prstGeom>
        <a:ln w="3175"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0.6758</cdr:x>
      <cdr:y>0.23693</cdr:y>
    </cdr:from>
    <cdr:to>
      <cdr:x>0.88662</cdr:x>
      <cdr:y>0.29277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152343" y="1061017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400"/>
            <a:t>Карьерная среда</a:t>
          </a:r>
        </a:p>
      </cdr:txBody>
    </cdr:sp>
  </cdr:relSizeAnchor>
  <cdr:relSizeAnchor xmlns:cdr="http://schemas.openxmlformats.org/drawingml/2006/chartDrawing">
    <cdr:from>
      <cdr:x>0.10973</cdr:x>
      <cdr:y>0.26924</cdr:y>
    </cdr:from>
    <cdr:to>
      <cdr:x>0.32056</cdr:x>
      <cdr:y>0.32508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36613" y="1205707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Творческая среда</a:t>
          </a:r>
        </a:p>
      </cdr:txBody>
    </cdr:sp>
  </cdr:relSizeAnchor>
  <cdr:relSizeAnchor xmlns:cdr="http://schemas.openxmlformats.org/drawingml/2006/chartDrawing">
    <cdr:from>
      <cdr:x>0.15971</cdr:x>
      <cdr:y>0.76112</cdr:y>
    </cdr:from>
    <cdr:to>
      <cdr:x>0.37053</cdr:x>
      <cdr:y>0.81695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217613" y="3408362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Безмятежная среда</a:t>
          </a:r>
        </a:p>
      </cdr:txBody>
    </cdr:sp>
  </cdr:relSizeAnchor>
  <cdr:relSizeAnchor xmlns:cdr="http://schemas.openxmlformats.org/drawingml/2006/chartDrawing">
    <cdr:from>
      <cdr:x>0.70473</cdr:x>
      <cdr:y>0.76909</cdr:y>
    </cdr:from>
    <cdr:to>
      <cdr:x>0.91555</cdr:x>
      <cdr:y>0.82493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372894" y="3444081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Догматическая среда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74499</xdr:colOff>
      <xdr:row>18</xdr:row>
      <xdr:rowOff>22452</xdr:rowOff>
    </xdr:from>
    <xdr:to>
      <xdr:col>1</xdr:col>
      <xdr:colOff>2031205</xdr:colOff>
      <xdr:row>41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DC3CE80E-78CE-4177-BAF6-29D2EA4C9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583064</xdr:colOff>
      <xdr:row>18</xdr:row>
      <xdr:rowOff>154781</xdr:rowOff>
    </xdr:from>
    <xdr:to>
      <xdr:col>5</xdr:col>
      <xdr:colOff>500061</xdr:colOff>
      <xdr:row>41</xdr:row>
      <xdr:rowOff>130969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17EF22F0-7D64-49CC-AFFB-32C2A60332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226217</xdr:colOff>
      <xdr:row>12</xdr:row>
      <xdr:rowOff>380999</xdr:rowOff>
    </xdr:from>
    <xdr:to>
      <xdr:col>7</xdr:col>
      <xdr:colOff>333373</xdr:colOff>
      <xdr:row>16</xdr:row>
      <xdr:rowOff>452437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E79229B7-8A9B-4883-9D3F-705C05A51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72</xdr:row>
      <xdr:rowOff>171450</xdr:rowOff>
    </xdr:from>
    <xdr:to>
      <xdr:col>9</xdr:col>
      <xdr:colOff>114300</xdr:colOff>
      <xdr:row>99</xdr:row>
      <xdr:rowOff>57150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xmlns="" id="{CD623BB0-EAFF-4353-9E12-349C65C7B3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3429000</xdr:colOff>
      <xdr:row>129</xdr:row>
      <xdr:rowOff>38100</xdr:rowOff>
    </xdr:from>
    <xdr:to>
      <xdr:col>5</xdr:col>
      <xdr:colOff>476250</xdr:colOff>
      <xdr:row>173</xdr:row>
      <xdr:rowOff>76200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xmlns="" id="{D8CA839A-1FE8-4C54-9EE4-101D2011C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28</xdr:col>
      <xdr:colOff>311729</xdr:colOff>
      <xdr:row>12</xdr:row>
      <xdr:rowOff>379761</xdr:rowOff>
    </xdr:from>
    <xdr:to>
      <xdr:col>37</xdr:col>
      <xdr:colOff>82266</xdr:colOff>
      <xdr:row>16</xdr:row>
      <xdr:rowOff>415679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FC7A1827-2494-4148-B8FD-799BFABDC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441709" y="7664481"/>
          <a:ext cx="7306717" cy="3693518"/>
        </a:xfrm>
        <a:prstGeom prst="rect">
          <a:avLst/>
        </a:prstGeom>
        <a:ln w="3175">
          <a:solidFill>
            <a:sysClr val="windowText" lastClr="000000"/>
          </a:solidFill>
        </a:ln>
      </xdr:spPr>
    </xdr:pic>
    <xdr:clientData/>
  </xdr:twoCellAnchor>
  <xdr:twoCellAnchor editAs="oneCell">
    <xdr:from>
      <xdr:col>16</xdr:col>
      <xdr:colOff>551715</xdr:colOff>
      <xdr:row>12</xdr:row>
      <xdr:rowOff>395928</xdr:rowOff>
    </xdr:from>
    <xdr:to>
      <xdr:col>28</xdr:col>
      <xdr:colOff>209062</xdr:colOff>
      <xdr:row>16</xdr:row>
      <xdr:rowOff>439295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21B82A30-CEED-4125-9A4B-1A08414E3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35915" y="7680648"/>
          <a:ext cx="7803127" cy="3700967"/>
        </a:xfrm>
        <a:prstGeom prst="rect">
          <a:avLst/>
        </a:prstGeom>
        <a:ln w="3175"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398318</xdr:colOff>
      <xdr:row>12</xdr:row>
      <xdr:rowOff>415636</xdr:rowOff>
    </xdr:from>
    <xdr:to>
      <xdr:col>16</xdr:col>
      <xdr:colOff>484908</xdr:colOff>
      <xdr:row>16</xdr:row>
      <xdr:rowOff>414703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xmlns="" id="{579F9026-9234-4DFB-94F6-CEB926266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16898" y="7700356"/>
          <a:ext cx="6952210" cy="3656667"/>
        </a:xfrm>
        <a:prstGeom prst="rect">
          <a:avLst/>
        </a:prstGeom>
        <a:ln w="3175"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0.6758</cdr:x>
      <cdr:y>0.23693</cdr:y>
    </cdr:from>
    <cdr:to>
      <cdr:x>0.88662</cdr:x>
      <cdr:y>0.29277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152343" y="1061017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400"/>
            <a:t>Карьерная среда</a:t>
          </a:r>
        </a:p>
      </cdr:txBody>
    </cdr:sp>
  </cdr:relSizeAnchor>
  <cdr:relSizeAnchor xmlns:cdr="http://schemas.openxmlformats.org/drawingml/2006/chartDrawing">
    <cdr:from>
      <cdr:x>0.10973</cdr:x>
      <cdr:y>0.26924</cdr:y>
    </cdr:from>
    <cdr:to>
      <cdr:x>0.32056</cdr:x>
      <cdr:y>0.32508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36613" y="1205707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Творческая среда</a:t>
          </a:r>
        </a:p>
      </cdr:txBody>
    </cdr:sp>
  </cdr:relSizeAnchor>
  <cdr:relSizeAnchor xmlns:cdr="http://schemas.openxmlformats.org/drawingml/2006/chartDrawing">
    <cdr:from>
      <cdr:x>0.15971</cdr:x>
      <cdr:y>0.76112</cdr:y>
    </cdr:from>
    <cdr:to>
      <cdr:x>0.37053</cdr:x>
      <cdr:y>0.81695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217613" y="3408362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Безмятежная среда</a:t>
          </a:r>
        </a:p>
      </cdr:txBody>
    </cdr:sp>
  </cdr:relSizeAnchor>
  <cdr:relSizeAnchor xmlns:cdr="http://schemas.openxmlformats.org/drawingml/2006/chartDrawing">
    <cdr:from>
      <cdr:x>0.70473</cdr:x>
      <cdr:y>0.76909</cdr:y>
    </cdr:from>
    <cdr:to>
      <cdr:x>0.91555</cdr:x>
      <cdr:y>0.82493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372894" y="3444081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Догматическая среда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budushee.ru/upload/lib/Shkolnoe_sredovedenie.pdf" TargetMode="External"/><Relationship Id="rId2" Type="http://schemas.openxmlformats.org/officeDocument/2006/relationships/hyperlink" Target="https://vbudushee.ru/upload/lib/Shkolnoe_sredovedenie.pdf" TargetMode="External"/><Relationship Id="rId1" Type="http://schemas.openxmlformats.org/officeDocument/2006/relationships/hyperlink" Target="https://vbudushee.ru/upload/lib/Shkolnoe_sredovedenie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vbudushee.ru/upload/lib/Shkolnoe_sredovedenie.pdf" TargetMode="External"/><Relationship Id="rId2" Type="http://schemas.openxmlformats.org/officeDocument/2006/relationships/hyperlink" Target="https://vbudushee.ru/upload/lib/Shkolnoe_sredovedenie.pdf" TargetMode="External"/><Relationship Id="rId1" Type="http://schemas.openxmlformats.org/officeDocument/2006/relationships/hyperlink" Target="https://vbudushee.ru/upload/lib/Shkolnoe_sredovedenie.pdf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vbudushee.ru/upload/lib/Shkolnoe_sredovedenie.pdf" TargetMode="External"/><Relationship Id="rId2" Type="http://schemas.openxmlformats.org/officeDocument/2006/relationships/hyperlink" Target="https://vbudushee.ru/upload/lib/Shkolnoe_sredovedenie.pdf" TargetMode="External"/><Relationship Id="rId1" Type="http://schemas.openxmlformats.org/officeDocument/2006/relationships/hyperlink" Target="https://vbudushee.ru/upload/lib/Shkolnoe_sredovedenie.pdf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vbudushee.ru/upload/lib/Shkolnoe_sredovedenie.pdf" TargetMode="External"/><Relationship Id="rId2" Type="http://schemas.openxmlformats.org/officeDocument/2006/relationships/hyperlink" Target="https://vbudushee.ru/upload/lib/Shkolnoe_sredovedenie.pdf" TargetMode="External"/><Relationship Id="rId1" Type="http://schemas.openxmlformats.org/officeDocument/2006/relationships/hyperlink" Target="https://vbudushee.ru/upload/lib/Shkolnoe_sredovedenie.pdf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5"/>
  <sheetViews>
    <sheetView zoomScale="50" zoomScaleNormal="50" workbookViewId="0">
      <selection activeCell="B2" sqref="B2"/>
    </sheetView>
  </sheetViews>
  <sheetFormatPr defaultColWidth="8.85546875" defaultRowHeight="15" x14ac:dyDescent="0.25"/>
  <cols>
    <col min="1" max="1" width="90.28515625" style="3" customWidth="1"/>
    <col min="2" max="2" width="38.5703125" customWidth="1"/>
    <col min="3" max="3" width="39.5703125" customWidth="1"/>
    <col min="4" max="4" width="32.42578125" customWidth="1"/>
    <col min="5" max="5" width="30.140625" customWidth="1"/>
    <col min="6" max="6" width="25.42578125" customWidth="1"/>
    <col min="7" max="7" width="22.28515625" customWidth="1"/>
    <col min="10" max="10" width="29" customWidth="1"/>
    <col min="18" max="18" width="8.85546875" customWidth="1"/>
    <col min="19" max="19" width="21" customWidth="1"/>
    <col min="31" max="31" width="22.28515625" customWidth="1"/>
    <col min="32" max="32" width="25.28515625" customWidth="1"/>
  </cols>
  <sheetData>
    <row r="1" spans="1:32" ht="20.25" x14ac:dyDescent="0.3">
      <c r="A1" s="20" t="s">
        <v>44</v>
      </c>
      <c r="B1" s="21">
        <v>45226</v>
      </c>
    </row>
    <row r="2" spans="1:32" ht="20.25" x14ac:dyDescent="0.3">
      <c r="A2" s="20" t="s">
        <v>51</v>
      </c>
      <c r="B2" s="22" t="s">
        <v>75</v>
      </c>
    </row>
    <row r="3" spans="1:32" ht="20.25" x14ac:dyDescent="0.3">
      <c r="A3" s="20"/>
      <c r="B3" s="22"/>
    </row>
    <row r="4" spans="1:32" ht="33.75" customHeight="1" x14ac:dyDescent="0.3">
      <c r="A4" s="36" t="s">
        <v>54</v>
      </c>
      <c r="D4" s="40" t="s">
        <v>14</v>
      </c>
      <c r="E4" s="40"/>
    </row>
    <row r="5" spans="1:32" ht="25.5" x14ac:dyDescent="0.35">
      <c r="A5" s="37" t="s">
        <v>0</v>
      </c>
      <c r="B5" s="41" t="s">
        <v>13</v>
      </c>
      <c r="C5" s="41"/>
      <c r="D5" s="42" t="s">
        <v>13</v>
      </c>
      <c r="E5" s="42"/>
    </row>
    <row r="6" spans="1:32" ht="37.5" x14ac:dyDescent="0.3">
      <c r="A6" s="4" t="s">
        <v>66</v>
      </c>
      <c r="B6" s="5" t="s">
        <v>7</v>
      </c>
      <c r="C6" s="5" t="s">
        <v>8</v>
      </c>
      <c r="D6" s="6" t="s">
        <v>7</v>
      </c>
      <c r="E6" s="6" t="s">
        <v>8</v>
      </c>
    </row>
    <row r="7" spans="1:32" ht="93.75" x14ac:dyDescent="0.25">
      <c r="A7" s="33" t="s">
        <v>5</v>
      </c>
      <c r="B7" s="34">
        <v>70</v>
      </c>
      <c r="C7" s="34">
        <v>30</v>
      </c>
      <c r="D7" s="35">
        <v>40</v>
      </c>
      <c r="E7" s="35">
        <v>60</v>
      </c>
    </row>
    <row r="8" spans="1:32" ht="18.75" x14ac:dyDescent="0.25">
      <c r="A8" s="4" t="s">
        <v>65</v>
      </c>
      <c r="B8" s="38" t="s">
        <v>73</v>
      </c>
      <c r="C8" s="38" t="s">
        <v>74</v>
      </c>
      <c r="D8" s="43" t="s">
        <v>15</v>
      </c>
      <c r="E8" s="44"/>
    </row>
    <row r="9" spans="1:32" ht="150" x14ac:dyDescent="0.25">
      <c r="A9" s="33" t="s">
        <v>1</v>
      </c>
      <c r="B9" s="34">
        <v>50</v>
      </c>
      <c r="C9" s="34">
        <v>50</v>
      </c>
      <c r="D9" s="2"/>
    </row>
    <row r="10" spans="1:32" ht="37.5" x14ac:dyDescent="0.25">
      <c r="A10" s="4" t="s">
        <v>67</v>
      </c>
      <c r="B10" s="38" t="s">
        <v>9</v>
      </c>
      <c r="C10" s="38" t="s">
        <v>10</v>
      </c>
      <c r="D10" s="1"/>
      <c r="E10" s="30"/>
      <c r="F10" s="32" t="s">
        <v>71</v>
      </c>
    </row>
    <row r="11" spans="1:32" ht="112.5" x14ac:dyDescent="0.25">
      <c r="A11" s="33" t="s">
        <v>6</v>
      </c>
      <c r="B11" s="34">
        <v>80</v>
      </c>
      <c r="C11" s="34">
        <v>20</v>
      </c>
      <c r="E11" s="29" t="s">
        <v>59</v>
      </c>
      <c r="F11" s="30" t="s">
        <v>64</v>
      </c>
      <c r="G11" s="31" t="s">
        <v>53</v>
      </c>
      <c r="J11" s="29" t="s">
        <v>62</v>
      </c>
      <c r="S11" s="29" t="s">
        <v>72</v>
      </c>
      <c r="AE11" s="29" t="s">
        <v>63</v>
      </c>
      <c r="AF11" s="30" t="s">
        <v>60</v>
      </c>
    </row>
    <row r="12" spans="1:32" ht="37.5" customHeight="1" x14ac:dyDescent="0.25">
      <c r="A12" s="4" t="s">
        <v>68</v>
      </c>
      <c r="B12" s="38" t="s">
        <v>11</v>
      </c>
      <c r="C12" s="38" t="s">
        <v>12</v>
      </c>
    </row>
    <row r="13" spans="1:32" ht="93.75" x14ac:dyDescent="0.25">
      <c r="A13" s="33" t="s">
        <v>2</v>
      </c>
      <c r="B13" s="34">
        <v>20</v>
      </c>
      <c r="C13" s="34">
        <v>80</v>
      </c>
    </row>
    <row r="14" spans="1:32" ht="37.5" x14ac:dyDescent="0.25">
      <c r="A14" s="4" t="s">
        <v>69</v>
      </c>
      <c r="B14" s="38" t="s">
        <v>11</v>
      </c>
      <c r="C14" s="38" t="s">
        <v>12</v>
      </c>
    </row>
    <row r="15" spans="1:32" ht="150" x14ac:dyDescent="0.25">
      <c r="A15" s="33" t="s">
        <v>3</v>
      </c>
      <c r="B15" s="34">
        <v>100</v>
      </c>
      <c r="C15" s="34">
        <v>0</v>
      </c>
    </row>
    <row r="16" spans="1:32" ht="37.5" x14ac:dyDescent="0.25">
      <c r="A16" s="4" t="s">
        <v>70</v>
      </c>
      <c r="B16" s="38" t="s">
        <v>11</v>
      </c>
      <c r="C16" s="38" t="s">
        <v>12</v>
      </c>
    </row>
    <row r="17" spans="1:3" ht="131.25" x14ac:dyDescent="0.25">
      <c r="A17" s="33" t="s">
        <v>4</v>
      </c>
      <c r="B17" s="34">
        <v>100</v>
      </c>
      <c r="C17" s="34">
        <v>0</v>
      </c>
    </row>
    <row r="34" spans="1:4" x14ac:dyDescent="0.25">
      <c r="C34" s="8"/>
      <c r="D34" s="7"/>
    </row>
    <row r="35" spans="1:4" x14ac:dyDescent="0.25">
      <c r="C35" s="8"/>
      <c r="D35" s="7"/>
    </row>
    <row r="36" spans="1:4" x14ac:dyDescent="0.25">
      <c r="C36" s="8"/>
      <c r="D36" s="7"/>
    </row>
    <row r="37" spans="1:4" x14ac:dyDescent="0.25">
      <c r="C37" s="8"/>
      <c r="D37" s="7"/>
    </row>
    <row r="38" spans="1:4" x14ac:dyDescent="0.25">
      <c r="C38" s="8"/>
    </row>
    <row r="39" spans="1:4" x14ac:dyDescent="0.25">
      <c r="C39" s="8"/>
    </row>
    <row r="41" spans="1:4" x14ac:dyDescent="0.25">
      <c r="A41" s="3" t="s">
        <v>23</v>
      </c>
    </row>
    <row r="44" spans="1:4" ht="18.75" x14ac:dyDescent="0.3">
      <c r="A44" s="9" t="s">
        <v>18</v>
      </c>
      <c r="B44" s="24">
        <f>(C13+B15+B17)/3</f>
        <v>93.333333333333329</v>
      </c>
      <c r="C44" s="23">
        <f>B44+B46</f>
        <v>100</v>
      </c>
    </row>
    <row r="45" spans="1:4" ht="18.75" x14ac:dyDescent="0.3">
      <c r="A45" s="9" t="s">
        <v>17</v>
      </c>
      <c r="B45" s="24">
        <f>(C7+C9+C11)/3</f>
        <v>33.333333333333336</v>
      </c>
      <c r="C45" s="23">
        <f>B45+B47</f>
        <v>100</v>
      </c>
    </row>
    <row r="46" spans="1:4" ht="18.75" x14ac:dyDescent="0.3">
      <c r="A46" s="9" t="s">
        <v>19</v>
      </c>
      <c r="B46" s="24">
        <f>(B13+C15+C17)/3</f>
        <v>6.666666666666667</v>
      </c>
    </row>
    <row r="47" spans="1:4" ht="18.75" x14ac:dyDescent="0.3">
      <c r="A47" s="9" t="s">
        <v>16</v>
      </c>
      <c r="B47" s="24">
        <f>(B7+B9+B11)/3</f>
        <v>66.666666666666671</v>
      </c>
    </row>
    <row r="50" spans="1:2" ht="18.75" x14ac:dyDescent="0.3">
      <c r="A50" s="9" t="s">
        <v>24</v>
      </c>
      <c r="B50" s="24">
        <f>B45*B46/100</f>
        <v>2.2222222222222228</v>
      </c>
    </row>
    <row r="51" spans="1:2" ht="18.75" x14ac:dyDescent="0.3">
      <c r="A51" s="9" t="s">
        <v>20</v>
      </c>
      <c r="B51" s="24">
        <f>B45*B44/100</f>
        <v>31.111111111111114</v>
      </c>
    </row>
    <row r="52" spans="1:2" ht="18.75" x14ac:dyDescent="0.3">
      <c r="A52" s="9" t="s">
        <v>21</v>
      </c>
      <c r="B52" s="24">
        <f>B47*B44/100</f>
        <v>62.222222222222229</v>
      </c>
    </row>
    <row r="53" spans="1:2" ht="18.75" x14ac:dyDescent="0.3">
      <c r="A53" s="9" t="s">
        <v>22</v>
      </c>
      <c r="B53" s="24">
        <f>B47*B46/100</f>
        <v>4.4444444444444455</v>
      </c>
    </row>
    <row r="59" spans="1:2" x14ac:dyDescent="0.25">
      <c r="A59" s="3">
        <v>1</v>
      </c>
      <c r="B59">
        <f>IF(B7&gt;50,-1,1)</f>
        <v>-1</v>
      </c>
    </row>
    <row r="60" spans="1:2" x14ac:dyDescent="0.25">
      <c r="A60" s="3">
        <v>2</v>
      </c>
      <c r="B60">
        <f>IF(B9&gt;50,-1,1)</f>
        <v>1</v>
      </c>
    </row>
    <row r="61" spans="1:2" x14ac:dyDescent="0.25">
      <c r="A61" s="3">
        <v>3</v>
      </c>
      <c r="B61">
        <f>IF(B11&gt;50,-1,1)</f>
        <v>-1</v>
      </c>
    </row>
    <row r="63" spans="1:2" x14ac:dyDescent="0.25">
      <c r="A63" s="3">
        <v>4</v>
      </c>
      <c r="B63">
        <f>IF(B13&gt;50,-1,1)</f>
        <v>1</v>
      </c>
    </row>
    <row r="64" spans="1:2" x14ac:dyDescent="0.25">
      <c r="A64" s="3">
        <v>5</v>
      </c>
      <c r="B64">
        <f>IF(B15&gt;50,1,-1)</f>
        <v>1</v>
      </c>
    </row>
    <row r="65" spans="1:4" x14ac:dyDescent="0.25">
      <c r="A65" s="3">
        <v>6</v>
      </c>
      <c r="B65">
        <f>IF(B17&gt;50,1,-1)</f>
        <v>1</v>
      </c>
    </row>
    <row r="67" spans="1:4" x14ac:dyDescent="0.25">
      <c r="B67" t="s">
        <v>26</v>
      </c>
      <c r="C67">
        <v>0</v>
      </c>
      <c r="D67">
        <f>SUM(B59:B61)</f>
        <v>-1</v>
      </c>
    </row>
    <row r="68" spans="1:4" x14ac:dyDescent="0.25">
      <c r="B68" t="s">
        <v>25</v>
      </c>
      <c r="C68">
        <v>0</v>
      </c>
      <c r="D68">
        <f>SUM(B63:B65)</f>
        <v>3</v>
      </c>
    </row>
    <row r="70" spans="1:4" ht="60" x14ac:dyDescent="0.25">
      <c r="A70" s="36" t="s">
        <v>55</v>
      </c>
    </row>
    <row r="71" spans="1:4" ht="18.75" x14ac:dyDescent="0.25">
      <c r="A71" s="10" t="s">
        <v>27</v>
      </c>
    </row>
    <row r="73" spans="1:4" ht="15.75" x14ac:dyDescent="0.25">
      <c r="A73" s="11" t="s">
        <v>28</v>
      </c>
      <c r="B73" s="12" t="s">
        <v>52</v>
      </c>
    </row>
    <row r="74" spans="1:4" ht="20.25" x14ac:dyDescent="0.25">
      <c r="A74" s="15" t="s">
        <v>58</v>
      </c>
    </row>
    <row r="76" spans="1:4" ht="170.25" customHeight="1" x14ac:dyDescent="0.3">
      <c r="A76" s="13" t="s">
        <v>29</v>
      </c>
      <c r="B76" s="39">
        <v>10</v>
      </c>
      <c r="C76" s="25" t="s">
        <v>61</v>
      </c>
    </row>
    <row r="77" spans="1:4" ht="32.25" x14ac:dyDescent="0.3">
      <c r="A77" s="13" t="s">
        <v>30</v>
      </c>
      <c r="B77" s="39">
        <v>9</v>
      </c>
      <c r="C77" s="26" t="s">
        <v>53</v>
      </c>
    </row>
    <row r="78" spans="1:4" ht="23.25" x14ac:dyDescent="0.3">
      <c r="A78" s="13" t="s">
        <v>31</v>
      </c>
      <c r="B78" s="39">
        <v>8</v>
      </c>
    </row>
    <row r="79" spans="1:4" ht="23.25" x14ac:dyDescent="0.3">
      <c r="A79" s="13" t="s">
        <v>32</v>
      </c>
      <c r="B79" s="39">
        <v>8</v>
      </c>
    </row>
    <row r="80" spans="1:4" ht="23.25" x14ac:dyDescent="0.3">
      <c r="A80" s="13" t="s">
        <v>33</v>
      </c>
      <c r="B80" s="39">
        <v>7</v>
      </c>
    </row>
    <row r="81" spans="1:2" ht="23.25" x14ac:dyDescent="0.3">
      <c r="A81" s="13" t="s">
        <v>34</v>
      </c>
      <c r="B81" s="39">
        <v>9</v>
      </c>
    </row>
    <row r="82" spans="1:2" ht="23.25" x14ac:dyDescent="0.3">
      <c r="A82" s="13" t="s">
        <v>35</v>
      </c>
      <c r="B82" s="39">
        <v>6</v>
      </c>
    </row>
    <row r="83" spans="1:2" ht="23.25" x14ac:dyDescent="0.3">
      <c r="A83" s="13" t="s">
        <v>18</v>
      </c>
      <c r="B83" s="39">
        <v>8</v>
      </c>
    </row>
    <row r="84" spans="1:2" ht="23.25" x14ac:dyDescent="0.3">
      <c r="A84" s="13" t="s">
        <v>36</v>
      </c>
      <c r="B84" s="39">
        <v>10</v>
      </c>
    </row>
    <row r="85" spans="1:2" ht="23.25" x14ac:dyDescent="0.3">
      <c r="A85" s="13" t="s">
        <v>37</v>
      </c>
      <c r="B85" s="39">
        <v>10</v>
      </c>
    </row>
    <row r="86" spans="1:2" ht="23.25" x14ac:dyDescent="0.3">
      <c r="A86" s="13" t="s">
        <v>38</v>
      </c>
      <c r="B86" s="39">
        <v>8</v>
      </c>
    </row>
    <row r="87" spans="1:2" ht="23.25" x14ac:dyDescent="0.3">
      <c r="A87" s="13" t="s">
        <v>39</v>
      </c>
      <c r="B87" s="39">
        <v>10</v>
      </c>
    </row>
    <row r="102" spans="1:6" ht="18.75" x14ac:dyDescent="0.25">
      <c r="A102" s="10" t="s">
        <v>27</v>
      </c>
    </row>
    <row r="104" spans="1:6" ht="15.75" x14ac:dyDescent="0.25">
      <c r="A104" s="11"/>
      <c r="B104" s="12"/>
    </row>
    <row r="105" spans="1:6" ht="22.5" x14ac:dyDescent="0.25">
      <c r="A105" s="16" t="s">
        <v>57</v>
      </c>
    </row>
    <row r="107" spans="1:6" ht="15.75" x14ac:dyDescent="0.25">
      <c r="A107" s="11" t="s">
        <v>28</v>
      </c>
      <c r="B107" s="12" t="s">
        <v>49</v>
      </c>
      <c r="C107" s="12" t="s">
        <v>50</v>
      </c>
      <c r="D107" s="12" t="s">
        <v>50</v>
      </c>
      <c r="E107" s="12" t="s">
        <v>50</v>
      </c>
      <c r="F107" s="12" t="s">
        <v>50</v>
      </c>
    </row>
    <row r="109" spans="1:6" ht="40.5" x14ac:dyDescent="0.25">
      <c r="B109" s="15" t="s">
        <v>42</v>
      </c>
      <c r="C109" s="15" t="s">
        <v>40</v>
      </c>
      <c r="D109" s="15" t="s">
        <v>46</v>
      </c>
      <c r="E109" s="15" t="s">
        <v>41</v>
      </c>
      <c r="F109" s="15" t="s">
        <v>47</v>
      </c>
    </row>
    <row r="110" spans="1:6" ht="20.25" x14ac:dyDescent="0.25">
      <c r="A110" s="19" t="s">
        <v>43</v>
      </c>
      <c r="B110" s="15">
        <v>0</v>
      </c>
      <c r="C110" s="15">
        <v>0</v>
      </c>
      <c r="D110" s="15">
        <v>0</v>
      </c>
      <c r="E110" s="15">
        <v>0</v>
      </c>
      <c r="F110" s="17">
        <v>0</v>
      </c>
    </row>
    <row r="111" spans="1:6" ht="23.25" x14ac:dyDescent="0.3">
      <c r="A111" s="13" t="s">
        <v>29</v>
      </c>
      <c r="B111" s="39">
        <v>10</v>
      </c>
      <c r="C111" s="39">
        <v>10</v>
      </c>
      <c r="D111" s="39">
        <v>10</v>
      </c>
      <c r="E111" s="39">
        <v>8</v>
      </c>
      <c r="F111" s="39">
        <v>8</v>
      </c>
    </row>
    <row r="112" spans="1:6" ht="23.25" x14ac:dyDescent="0.3">
      <c r="A112" s="13" t="s">
        <v>30</v>
      </c>
      <c r="B112" s="39">
        <v>10</v>
      </c>
      <c r="C112" s="39">
        <v>9</v>
      </c>
      <c r="D112" s="39">
        <v>9</v>
      </c>
      <c r="E112" s="39">
        <v>8</v>
      </c>
      <c r="F112" s="39">
        <v>7</v>
      </c>
    </row>
    <row r="113" spans="1:9" ht="23.25" x14ac:dyDescent="0.3">
      <c r="A113" s="13" t="s">
        <v>31</v>
      </c>
      <c r="B113" s="39">
        <v>10</v>
      </c>
      <c r="C113" s="39">
        <v>8</v>
      </c>
      <c r="D113" s="39">
        <v>8</v>
      </c>
      <c r="E113" s="39">
        <v>7</v>
      </c>
      <c r="F113" s="39">
        <v>6</v>
      </c>
      <c r="I113" s="18"/>
    </row>
    <row r="114" spans="1:9" ht="23.25" x14ac:dyDescent="0.3">
      <c r="A114" s="13" t="s">
        <v>32</v>
      </c>
      <c r="B114" s="39">
        <v>10</v>
      </c>
      <c r="C114" s="39">
        <v>9</v>
      </c>
      <c r="D114" s="39">
        <v>8</v>
      </c>
      <c r="E114" s="39">
        <v>7</v>
      </c>
      <c r="F114" s="39">
        <v>6</v>
      </c>
    </row>
    <row r="115" spans="1:9" ht="23.25" x14ac:dyDescent="0.3">
      <c r="A115" s="13" t="s">
        <v>33</v>
      </c>
      <c r="B115" s="39">
        <v>10</v>
      </c>
      <c r="C115" s="39">
        <v>8</v>
      </c>
      <c r="D115" s="39">
        <v>7</v>
      </c>
      <c r="E115" s="39">
        <v>6</v>
      </c>
      <c r="F115" s="39">
        <v>5</v>
      </c>
    </row>
    <row r="116" spans="1:9" ht="23.25" x14ac:dyDescent="0.3">
      <c r="A116" s="13" t="s">
        <v>34</v>
      </c>
      <c r="B116" s="39">
        <v>10</v>
      </c>
      <c r="C116" s="39">
        <v>9</v>
      </c>
      <c r="D116" s="39">
        <v>9</v>
      </c>
      <c r="E116" s="39">
        <v>8</v>
      </c>
      <c r="F116" s="39">
        <v>7</v>
      </c>
    </row>
    <row r="117" spans="1:9" ht="23.25" x14ac:dyDescent="0.3">
      <c r="A117" s="13" t="s">
        <v>35</v>
      </c>
      <c r="B117" s="39">
        <v>10</v>
      </c>
      <c r="C117" s="39">
        <v>7</v>
      </c>
      <c r="D117" s="39">
        <v>6</v>
      </c>
      <c r="E117" s="39">
        <v>5</v>
      </c>
      <c r="F117" s="39">
        <v>4</v>
      </c>
    </row>
    <row r="118" spans="1:9" ht="23.25" x14ac:dyDescent="0.3">
      <c r="A118" s="13" t="s">
        <v>18</v>
      </c>
      <c r="B118" s="39">
        <v>10</v>
      </c>
      <c r="C118" s="39">
        <v>8</v>
      </c>
      <c r="D118" s="39">
        <v>8</v>
      </c>
      <c r="E118" s="39">
        <v>7</v>
      </c>
      <c r="F118" s="39">
        <v>6</v>
      </c>
    </row>
    <row r="119" spans="1:9" ht="23.25" x14ac:dyDescent="0.3">
      <c r="A119" s="13" t="s">
        <v>36</v>
      </c>
      <c r="B119" s="39">
        <v>10</v>
      </c>
      <c r="C119" s="39">
        <v>10</v>
      </c>
      <c r="D119" s="39">
        <v>10</v>
      </c>
      <c r="E119" s="39">
        <v>9</v>
      </c>
      <c r="F119" s="39">
        <v>8</v>
      </c>
    </row>
    <row r="120" spans="1:9" ht="23.25" x14ac:dyDescent="0.3">
      <c r="A120" s="13" t="s">
        <v>37</v>
      </c>
      <c r="B120" s="39">
        <v>10</v>
      </c>
      <c r="C120" s="39">
        <v>10</v>
      </c>
      <c r="D120" s="39">
        <v>10</v>
      </c>
      <c r="E120" s="39">
        <v>9</v>
      </c>
      <c r="F120" s="39">
        <v>8</v>
      </c>
    </row>
    <row r="121" spans="1:9" ht="23.25" x14ac:dyDescent="0.3">
      <c r="A121" s="13" t="s">
        <v>38</v>
      </c>
      <c r="B121" s="39">
        <v>10</v>
      </c>
      <c r="C121" s="39">
        <v>8</v>
      </c>
      <c r="D121" s="39">
        <v>8</v>
      </c>
      <c r="E121" s="39">
        <v>7</v>
      </c>
      <c r="F121" s="39">
        <v>7</v>
      </c>
    </row>
    <row r="122" spans="1:9" ht="23.25" x14ac:dyDescent="0.3">
      <c r="A122" s="13" t="s">
        <v>39</v>
      </c>
      <c r="B122" s="39">
        <v>10</v>
      </c>
      <c r="C122" s="39">
        <v>10</v>
      </c>
      <c r="D122" s="39">
        <v>10</v>
      </c>
      <c r="E122" s="39">
        <v>9</v>
      </c>
      <c r="F122" s="39">
        <v>8</v>
      </c>
    </row>
    <row r="124" spans="1:9" ht="75" x14ac:dyDescent="0.3">
      <c r="A124" s="27" t="s">
        <v>56</v>
      </c>
    </row>
    <row r="125" spans="1:9" ht="18.75" x14ac:dyDescent="0.3">
      <c r="A125" s="28" t="s">
        <v>53</v>
      </c>
    </row>
  </sheetData>
  <mergeCells count="4">
    <mergeCell ref="D4:E4"/>
    <mergeCell ref="B5:C5"/>
    <mergeCell ref="D5:E5"/>
    <mergeCell ref="D8:E8"/>
  </mergeCells>
  <hyperlinks>
    <hyperlink ref="C77" r:id="rId1"/>
    <hyperlink ref="A125" r:id="rId2"/>
    <hyperlink ref="G11" r:id="rId3"/>
  </hyperlinks>
  <pageMargins left="0.7" right="0.7" top="0.75" bottom="0.75" header="0.3" footer="0.3"/>
  <pageSetup paperSize="9" scale="19" fitToWidth="0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5"/>
  <sheetViews>
    <sheetView tabSelected="1" zoomScale="50" zoomScaleNormal="50" workbookViewId="0">
      <selection activeCell="C4" sqref="C4"/>
    </sheetView>
  </sheetViews>
  <sheetFormatPr defaultColWidth="8.85546875" defaultRowHeight="15" x14ac:dyDescent="0.25"/>
  <cols>
    <col min="1" max="1" width="90.28515625" style="3" customWidth="1"/>
    <col min="2" max="2" width="38.5703125" customWidth="1"/>
    <col min="3" max="3" width="39.5703125" customWidth="1"/>
    <col min="4" max="4" width="32.42578125" customWidth="1"/>
    <col min="5" max="5" width="30.140625" customWidth="1"/>
    <col min="6" max="6" width="25.42578125" customWidth="1"/>
    <col min="7" max="7" width="22.28515625" customWidth="1"/>
    <col min="10" max="10" width="29" customWidth="1"/>
    <col min="18" max="18" width="8.85546875" customWidth="1"/>
    <col min="19" max="19" width="21" customWidth="1"/>
    <col min="31" max="31" width="22.28515625" customWidth="1"/>
    <col min="32" max="32" width="25.28515625" customWidth="1"/>
  </cols>
  <sheetData>
    <row r="1" spans="1:32" ht="20.25" x14ac:dyDescent="0.3">
      <c r="A1" s="20" t="s">
        <v>44</v>
      </c>
      <c r="B1" s="21">
        <v>45226</v>
      </c>
    </row>
    <row r="2" spans="1:32" ht="20.25" x14ac:dyDescent="0.3">
      <c r="A2" s="20" t="s">
        <v>51</v>
      </c>
      <c r="B2" s="22" t="s">
        <v>76</v>
      </c>
    </row>
    <row r="3" spans="1:32" ht="20.25" x14ac:dyDescent="0.3">
      <c r="A3" s="20"/>
      <c r="B3" s="22"/>
    </row>
    <row r="4" spans="1:32" ht="33.75" customHeight="1" x14ac:dyDescent="0.3">
      <c r="A4" s="36" t="s">
        <v>54</v>
      </c>
      <c r="D4" s="40" t="s">
        <v>14</v>
      </c>
      <c r="E4" s="40"/>
    </row>
    <row r="5" spans="1:32" ht="25.5" x14ac:dyDescent="0.35">
      <c r="A5" s="37" t="s">
        <v>0</v>
      </c>
      <c r="B5" s="41" t="s">
        <v>13</v>
      </c>
      <c r="C5" s="41"/>
      <c r="D5" s="42" t="s">
        <v>13</v>
      </c>
      <c r="E5" s="42"/>
    </row>
    <row r="6" spans="1:32" ht="37.5" x14ac:dyDescent="0.3">
      <c r="A6" s="4" t="s">
        <v>66</v>
      </c>
      <c r="B6" s="5" t="s">
        <v>7</v>
      </c>
      <c r="C6" s="5" t="s">
        <v>8</v>
      </c>
      <c r="D6" s="6" t="s">
        <v>7</v>
      </c>
      <c r="E6" s="6" t="s">
        <v>8</v>
      </c>
    </row>
    <row r="7" spans="1:32" ht="93.75" x14ac:dyDescent="0.25">
      <c r="A7" s="33" t="s">
        <v>5</v>
      </c>
      <c r="B7" s="34">
        <v>70</v>
      </c>
      <c r="C7" s="34">
        <v>30</v>
      </c>
      <c r="D7" s="35">
        <v>40</v>
      </c>
      <c r="E7" s="35">
        <v>60</v>
      </c>
    </row>
    <row r="8" spans="1:32" ht="18.75" x14ac:dyDescent="0.25">
      <c r="A8" s="4" t="s">
        <v>65</v>
      </c>
      <c r="B8" s="5" t="s">
        <v>48</v>
      </c>
      <c r="C8" s="5" t="s">
        <v>45</v>
      </c>
      <c r="D8" s="43" t="s">
        <v>15</v>
      </c>
      <c r="E8" s="44"/>
    </row>
    <row r="9" spans="1:32" ht="150" x14ac:dyDescent="0.25">
      <c r="A9" s="33" t="s">
        <v>1</v>
      </c>
      <c r="B9" s="34">
        <v>50</v>
      </c>
      <c r="C9" s="34">
        <v>50</v>
      </c>
      <c r="D9" s="2"/>
    </row>
    <row r="10" spans="1:32" ht="37.5" x14ac:dyDescent="0.25">
      <c r="A10" s="4" t="s">
        <v>67</v>
      </c>
      <c r="B10" s="5" t="s">
        <v>9</v>
      </c>
      <c r="C10" s="5" t="s">
        <v>10</v>
      </c>
      <c r="D10" s="1"/>
      <c r="E10" s="30"/>
      <c r="F10" s="32" t="s">
        <v>71</v>
      </c>
    </row>
    <row r="11" spans="1:32" ht="112.5" x14ac:dyDescent="0.25">
      <c r="A11" s="33" t="s">
        <v>6</v>
      </c>
      <c r="B11" s="34">
        <v>60</v>
      </c>
      <c r="C11" s="34">
        <v>40</v>
      </c>
      <c r="E11" s="29" t="s">
        <v>59</v>
      </c>
      <c r="F11" s="30" t="s">
        <v>64</v>
      </c>
      <c r="G11" s="31" t="s">
        <v>53</v>
      </c>
      <c r="J11" s="29" t="s">
        <v>62</v>
      </c>
      <c r="S11" s="29" t="s">
        <v>72</v>
      </c>
      <c r="AE11" s="29" t="s">
        <v>63</v>
      </c>
      <c r="AF11" s="30" t="s">
        <v>60</v>
      </c>
    </row>
    <row r="12" spans="1:32" ht="37.5" customHeight="1" x14ac:dyDescent="0.25">
      <c r="A12" s="4" t="s">
        <v>68</v>
      </c>
      <c r="B12" s="5" t="s">
        <v>11</v>
      </c>
      <c r="C12" s="5" t="s">
        <v>12</v>
      </c>
    </row>
    <row r="13" spans="1:32" ht="93.75" x14ac:dyDescent="0.25">
      <c r="A13" s="33" t="s">
        <v>2</v>
      </c>
      <c r="B13" s="34">
        <v>20</v>
      </c>
      <c r="C13" s="34">
        <v>80</v>
      </c>
    </row>
    <row r="14" spans="1:32" ht="37.5" x14ac:dyDescent="0.25">
      <c r="A14" s="4" t="s">
        <v>69</v>
      </c>
      <c r="B14" s="5" t="s">
        <v>11</v>
      </c>
      <c r="C14" s="5" t="s">
        <v>12</v>
      </c>
    </row>
    <row r="15" spans="1:32" ht="150" x14ac:dyDescent="0.25">
      <c r="A15" s="33" t="s">
        <v>3</v>
      </c>
      <c r="B15" s="34">
        <v>100</v>
      </c>
      <c r="C15" s="34">
        <v>0</v>
      </c>
    </row>
    <row r="16" spans="1:32" ht="37.5" x14ac:dyDescent="0.25">
      <c r="A16" s="4" t="s">
        <v>70</v>
      </c>
      <c r="B16" s="5" t="s">
        <v>11</v>
      </c>
      <c r="C16" s="5" t="s">
        <v>12</v>
      </c>
    </row>
    <row r="17" spans="1:3" ht="131.25" x14ac:dyDescent="0.25">
      <c r="A17" s="33" t="s">
        <v>4</v>
      </c>
      <c r="B17" s="34">
        <v>100</v>
      </c>
      <c r="C17" s="34">
        <v>0</v>
      </c>
    </row>
    <row r="34" spans="1:4" x14ac:dyDescent="0.25">
      <c r="C34" s="8"/>
      <c r="D34" s="7"/>
    </row>
    <row r="35" spans="1:4" x14ac:dyDescent="0.25">
      <c r="C35" s="8"/>
      <c r="D35" s="7"/>
    </row>
    <row r="36" spans="1:4" x14ac:dyDescent="0.25">
      <c r="C36" s="8"/>
      <c r="D36" s="7"/>
    </row>
    <row r="37" spans="1:4" x14ac:dyDescent="0.25">
      <c r="C37" s="8"/>
      <c r="D37" s="7"/>
    </row>
    <row r="38" spans="1:4" x14ac:dyDescent="0.25">
      <c r="C38" s="8"/>
    </row>
    <row r="39" spans="1:4" x14ac:dyDescent="0.25">
      <c r="C39" s="8"/>
    </row>
    <row r="41" spans="1:4" x14ac:dyDescent="0.25">
      <c r="A41" s="3" t="s">
        <v>23</v>
      </c>
    </row>
    <row r="44" spans="1:4" ht="18.75" x14ac:dyDescent="0.3">
      <c r="A44" s="9" t="s">
        <v>18</v>
      </c>
      <c r="B44" s="24">
        <f>(C13+B15+B17)/3</f>
        <v>93.333333333333329</v>
      </c>
      <c r="C44" s="23">
        <f>B44+B46</f>
        <v>100</v>
      </c>
    </row>
    <row r="45" spans="1:4" ht="18.75" x14ac:dyDescent="0.3">
      <c r="A45" s="9" t="s">
        <v>17</v>
      </c>
      <c r="B45" s="24">
        <f>(C7+C9+C11)/3</f>
        <v>40</v>
      </c>
      <c r="C45" s="23">
        <f>B45+B47</f>
        <v>100</v>
      </c>
    </row>
    <row r="46" spans="1:4" ht="18.75" x14ac:dyDescent="0.3">
      <c r="A46" s="9" t="s">
        <v>19</v>
      </c>
      <c r="B46" s="24">
        <f>(B13+C15+C17)/3</f>
        <v>6.666666666666667</v>
      </c>
    </row>
    <row r="47" spans="1:4" ht="18.75" x14ac:dyDescent="0.3">
      <c r="A47" s="9" t="s">
        <v>16</v>
      </c>
      <c r="B47" s="24">
        <f>(B7+B9+B11)/3</f>
        <v>60</v>
      </c>
    </row>
    <row r="50" spans="1:2" ht="18.75" x14ac:dyDescent="0.3">
      <c r="A50" s="9" t="s">
        <v>24</v>
      </c>
      <c r="B50" s="24">
        <f>B45*B46/100</f>
        <v>2.666666666666667</v>
      </c>
    </row>
    <row r="51" spans="1:2" ht="18.75" x14ac:dyDescent="0.3">
      <c r="A51" s="9" t="s">
        <v>20</v>
      </c>
      <c r="B51" s="24">
        <f>B45*B44/100</f>
        <v>37.333333333333329</v>
      </c>
    </row>
    <row r="52" spans="1:2" ht="18.75" x14ac:dyDescent="0.3">
      <c r="A52" s="9" t="s">
        <v>21</v>
      </c>
      <c r="B52" s="24">
        <f>B47*B44/100</f>
        <v>56</v>
      </c>
    </row>
    <row r="53" spans="1:2" ht="18.75" x14ac:dyDescent="0.3">
      <c r="A53" s="9" t="s">
        <v>22</v>
      </c>
      <c r="B53" s="24">
        <f>B47*B46/100</f>
        <v>4</v>
      </c>
    </row>
    <row r="59" spans="1:2" x14ac:dyDescent="0.25">
      <c r="A59" s="3">
        <v>1</v>
      </c>
      <c r="B59">
        <f>IF(B7&gt;50,-1,1)</f>
        <v>-1</v>
      </c>
    </row>
    <row r="60" spans="1:2" x14ac:dyDescent="0.25">
      <c r="A60" s="3">
        <v>2</v>
      </c>
      <c r="B60">
        <f>IF(B9&gt;50,-1,1)</f>
        <v>1</v>
      </c>
    </row>
    <row r="61" spans="1:2" x14ac:dyDescent="0.25">
      <c r="A61" s="3">
        <v>3</v>
      </c>
      <c r="B61">
        <f>IF(B11&gt;50,-1,1)</f>
        <v>-1</v>
      </c>
    </row>
    <row r="63" spans="1:2" x14ac:dyDescent="0.25">
      <c r="A63" s="3">
        <v>4</v>
      </c>
      <c r="B63">
        <f>IF(B13&gt;50,-1,1)</f>
        <v>1</v>
      </c>
    </row>
    <row r="64" spans="1:2" x14ac:dyDescent="0.25">
      <c r="A64" s="3">
        <v>5</v>
      </c>
      <c r="B64">
        <f>IF(B15&gt;50,1,-1)</f>
        <v>1</v>
      </c>
    </row>
    <row r="65" spans="1:4" x14ac:dyDescent="0.25">
      <c r="A65" s="3">
        <v>6</v>
      </c>
      <c r="B65">
        <f>IF(B17&gt;50,1,-1)</f>
        <v>1</v>
      </c>
    </row>
    <row r="67" spans="1:4" x14ac:dyDescent="0.25">
      <c r="B67" t="s">
        <v>26</v>
      </c>
      <c r="C67">
        <v>0</v>
      </c>
      <c r="D67">
        <f>SUM(B59:B61)</f>
        <v>-1</v>
      </c>
    </row>
    <row r="68" spans="1:4" x14ac:dyDescent="0.25">
      <c r="B68" t="s">
        <v>25</v>
      </c>
      <c r="C68">
        <v>0</v>
      </c>
      <c r="D68">
        <f>SUM(B63:B65)</f>
        <v>3</v>
      </c>
    </row>
    <row r="70" spans="1:4" ht="60" x14ac:dyDescent="0.25">
      <c r="A70" s="36" t="s">
        <v>55</v>
      </c>
    </row>
    <row r="71" spans="1:4" ht="18.75" x14ac:dyDescent="0.25">
      <c r="A71" s="10" t="s">
        <v>27</v>
      </c>
    </row>
    <row r="73" spans="1:4" ht="15.75" x14ac:dyDescent="0.25">
      <c r="A73" s="11" t="s">
        <v>28</v>
      </c>
      <c r="B73" s="12" t="s">
        <v>52</v>
      </c>
    </row>
    <row r="74" spans="1:4" ht="20.25" x14ac:dyDescent="0.25">
      <c r="A74" s="15" t="s">
        <v>58</v>
      </c>
    </row>
    <row r="76" spans="1:4" ht="170.25" customHeight="1" x14ac:dyDescent="0.3">
      <c r="A76" s="13" t="s">
        <v>29</v>
      </c>
      <c r="B76" s="14">
        <v>9</v>
      </c>
      <c r="C76" s="25" t="s">
        <v>61</v>
      </c>
    </row>
    <row r="77" spans="1:4" ht="32.25" x14ac:dyDescent="0.3">
      <c r="A77" s="13" t="s">
        <v>30</v>
      </c>
      <c r="B77" s="14">
        <v>9</v>
      </c>
      <c r="C77" s="26" t="s">
        <v>53</v>
      </c>
    </row>
    <row r="78" spans="1:4" ht="23.25" x14ac:dyDescent="0.3">
      <c r="A78" s="13" t="s">
        <v>31</v>
      </c>
      <c r="B78" s="14">
        <v>9</v>
      </c>
    </row>
    <row r="79" spans="1:4" ht="23.25" x14ac:dyDescent="0.3">
      <c r="A79" s="13" t="s">
        <v>32</v>
      </c>
      <c r="B79" s="14">
        <v>8</v>
      </c>
    </row>
    <row r="80" spans="1:4" ht="23.25" x14ac:dyDescent="0.3">
      <c r="A80" s="13" t="s">
        <v>33</v>
      </c>
      <c r="B80" s="14">
        <v>8</v>
      </c>
    </row>
    <row r="81" spans="1:2" ht="23.25" x14ac:dyDescent="0.3">
      <c r="A81" s="13" t="s">
        <v>34</v>
      </c>
      <c r="B81" s="14">
        <v>8</v>
      </c>
    </row>
    <row r="82" spans="1:2" ht="23.25" x14ac:dyDescent="0.3">
      <c r="A82" s="13" t="s">
        <v>35</v>
      </c>
      <c r="B82" s="14">
        <v>7</v>
      </c>
    </row>
    <row r="83" spans="1:2" ht="23.25" x14ac:dyDescent="0.3">
      <c r="A83" s="13" t="s">
        <v>18</v>
      </c>
      <c r="B83" s="14">
        <v>9</v>
      </c>
    </row>
    <row r="84" spans="1:2" ht="23.25" x14ac:dyDescent="0.3">
      <c r="A84" s="13" t="s">
        <v>36</v>
      </c>
      <c r="B84" s="14">
        <v>10</v>
      </c>
    </row>
    <row r="85" spans="1:2" ht="23.25" x14ac:dyDescent="0.3">
      <c r="A85" s="13" t="s">
        <v>37</v>
      </c>
      <c r="B85" s="14">
        <v>10</v>
      </c>
    </row>
    <row r="86" spans="1:2" ht="23.25" x14ac:dyDescent="0.3">
      <c r="A86" s="13" t="s">
        <v>38</v>
      </c>
      <c r="B86" s="14">
        <v>8</v>
      </c>
    </row>
    <row r="87" spans="1:2" ht="23.25" x14ac:dyDescent="0.3">
      <c r="A87" s="13" t="s">
        <v>39</v>
      </c>
      <c r="B87" s="14">
        <v>10</v>
      </c>
    </row>
    <row r="102" spans="1:6" ht="18.75" x14ac:dyDescent="0.25">
      <c r="A102" s="10" t="s">
        <v>27</v>
      </c>
    </row>
    <row r="104" spans="1:6" ht="15.75" x14ac:dyDescent="0.25">
      <c r="A104" s="11"/>
      <c r="B104" s="12"/>
    </row>
    <row r="105" spans="1:6" ht="22.5" x14ac:dyDescent="0.25">
      <c r="A105" s="16" t="s">
        <v>57</v>
      </c>
    </row>
    <row r="107" spans="1:6" ht="15.75" x14ac:dyDescent="0.25">
      <c r="A107" s="11" t="s">
        <v>28</v>
      </c>
      <c r="B107" s="12" t="s">
        <v>49</v>
      </c>
      <c r="C107" s="12" t="s">
        <v>50</v>
      </c>
      <c r="D107" s="12" t="s">
        <v>50</v>
      </c>
      <c r="E107" s="12" t="s">
        <v>50</v>
      </c>
      <c r="F107" s="12" t="s">
        <v>50</v>
      </c>
    </row>
    <row r="109" spans="1:6" ht="40.5" x14ac:dyDescent="0.25">
      <c r="B109" s="15" t="s">
        <v>42</v>
      </c>
      <c r="C109" s="15" t="s">
        <v>40</v>
      </c>
      <c r="D109" s="15" t="s">
        <v>46</v>
      </c>
      <c r="E109" s="15" t="s">
        <v>41</v>
      </c>
      <c r="F109" s="15" t="s">
        <v>47</v>
      </c>
    </row>
    <row r="110" spans="1:6" ht="20.25" x14ac:dyDescent="0.25">
      <c r="A110" s="19" t="s">
        <v>43</v>
      </c>
      <c r="B110" s="15">
        <v>0</v>
      </c>
      <c r="C110" s="15">
        <v>0</v>
      </c>
      <c r="D110" s="15">
        <v>0</v>
      </c>
      <c r="E110" s="15">
        <v>0</v>
      </c>
      <c r="F110" s="17">
        <v>0</v>
      </c>
    </row>
    <row r="111" spans="1:6" ht="23.25" x14ac:dyDescent="0.3">
      <c r="A111" s="13" t="s">
        <v>29</v>
      </c>
      <c r="B111" s="14">
        <v>8</v>
      </c>
      <c r="C111" s="14">
        <v>8</v>
      </c>
      <c r="D111" s="14">
        <v>8</v>
      </c>
      <c r="E111" s="14">
        <v>7</v>
      </c>
      <c r="F111" s="14">
        <v>7</v>
      </c>
    </row>
    <row r="112" spans="1:6" ht="23.25" x14ac:dyDescent="0.3">
      <c r="A112" s="13" t="s">
        <v>30</v>
      </c>
      <c r="B112" s="14">
        <v>10</v>
      </c>
      <c r="C112" s="14">
        <v>9</v>
      </c>
      <c r="D112" s="14">
        <v>9</v>
      </c>
      <c r="E112" s="14">
        <v>8</v>
      </c>
      <c r="F112" s="14">
        <v>7</v>
      </c>
    </row>
    <row r="113" spans="1:9" ht="23.25" x14ac:dyDescent="0.3">
      <c r="A113" s="13" t="s">
        <v>31</v>
      </c>
      <c r="B113" s="14">
        <v>9</v>
      </c>
      <c r="C113" s="14">
        <v>8</v>
      </c>
      <c r="D113" s="14">
        <v>8</v>
      </c>
      <c r="E113" s="14">
        <v>7</v>
      </c>
      <c r="F113" s="14">
        <v>6</v>
      </c>
      <c r="I113" s="18"/>
    </row>
    <row r="114" spans="1:9" ht="23.25" x14ac:dyDescent="0.3">
      <c r="A114" s="13" t="s">
        <v>32</v>
      </c>
      <c r="B114" s="14">
        <v>10</v>
      </c>
      <c r="C114" s="14">
        <v>9</v>
      </c>
      <c r="D114" s="14">
        <v>8</v>
      </c>
      <c r="E114" s="14">
        <v>7</v>
      </c>
      <c r="F114" s="14">
        <v>6</v>
      </c>
    </row>
    <row r="115" spans="1:9" ht="23.25" x14ac:dyDescent="0.3">
      <c r="A115" s="13" t="s">
        <v>33</v>
      </c>
      <c r="B115" s="14">
        <v>9</v>
      </c>
      <c r="C115" s="14">
        <v>8</v>
      </c>
      <c r="D115" s="14">
        <v>7</v>
      </c>
      <c r="E115" s="14">
        <v>6</v>
      </c>
      <c r="F115" s="14">
        <v>5</v>
      </c>
    </row>
    <row r="116" spans="1:9" ht="23.25" x14ac:dyDescent="0.3">
      <c r="A116" s="13" t="s">
        <v>34</v>
      </c>
      <c r="B116" s="14">
        <v>10</v>
      </c>
      <c r="C116" s="14">
        <v>9</v>
      </c>
      <c r="D116" s="14">
        <v>9</v>
      </c>
      <c r="E116" s="14">
        <v>8</v>
      </c>
      <c r="F116" s="14">
        <v>7</v>
      </c>
    </row>
    <row r="117" spans="1:9" ht="23.25" x14ac:dyDescent="0.3">
      <c r="A117" s="13" t="s">
        <v>35</v>
      </c>
      <c r="B117" s="14">
        <v>9</v>
      </c>
      <c r="C117" s="14">
        <v>7</v>
      </c>
      <c r="D117" s="14">
        <v>6</v>
      </c>
      <c r="E117" s="14">
        <v>5</v>
      </c>
      <c r="F117" s="14">
        <v>4</v>
      </c>
    </row>
    <row r="118" spans="1:9" ht="23.25" x14ac:dyDescent="0.3">
      <c r="A118" s="13" t="s">
        <v>18</v>
      </c>
      <c r="B118" s="14">
        <v>10</v>
      </c>
      <c r="C118" s="14">
        <v>8</v>
      </c>
      <c r="D118" s="14">
        <v>8</v>
      </c>
      <c r="E118" s="14">
        <v>7</v>
      </c>
      <c r="F118" s="14">
        <v>6</v>
      </c>
    </row>
    <row r="119" spans="1:9" ht="23.25" x14ac:dyDescent="0.3">
      <c r="A119" s="13" t="s">
        <v>36</v>
      </c>
      <c r="B119" s="14">
        <v>9</v>
      </c>
      <c r="C119" s="14">
        <v>10</v>
      </c>
      <c r="D119" s="14">
        <v>10</v>
      </c>
      <c r="E119" s="14">
        <v>9</v>
      </c>
      <c r="F119" s="14">
        <v>8</v>
      </c>
    </row>
    <row r="120" spans="1:9" ht="23.25" x14ac:dyDescent="0.3">
      <c r="A120" s="13" t="s">
        <v>37</v>
      </c>
      <c r="B120" s="14">
        <v>10</v>
      </c>
      <c r="C120" s="14">
        <v>10</v>
      </c>
      <c r="D120" s="14">
        <v>10</v>
      </c>
      <c r="E120" s="14">
        <v>9</v>
      </c>
      <c r="F120" s="14">
        <v>8</v>
      </c>
    </row>
    <row r="121" spans="1:9" ht="23.25" x14ac:dyDescent="0.3">
      <c r="A121" s="13" t="s">
        <v>38</v>
      </c>
      <c r="B121" s="14">
        <v>9</v>
      </c>
      <c r="C121" s="14">
        <v>8</v>
      </c>
      <c r="D121" s="14">
        <v>8</v>
      </c>
      <c r="E121" s="14">
        <v>7</v>
      </c>
      <c r="F121" s="14">
        <v>7</v>
      </c>
    </row>
    <row r="122" spans="1:9" ht="23.25" x14ac:dyDescent="0.3">
      <c r="A122" s="13" t="s">
        <v>39</v>
      </c>
      <c r="B122" s="14">
        <v>10</v>
      </c>
      <c r="C122" s="14">
        <v>10</v>
      </c>
      <c r="D122" s="14">
        <v>10</v>
      </c>
      <c r="E122" s="14">
        <v>9</v>
      </c>
      <c r="F122" s="14">
        <v>8</v>
      </c>
    </row>
    <row r="124" spans="1:9" ht="75" x14ac:dyDescent="0.3">
      <c r="A124" s="27" t="s">
        <v>56</v>
      </c>
    </row>
    <row r="125" spans="1:9" ht="18.75" x14ac:dyDescent="0.3">
      <c r="A125" s="28" t="s">
        <v>53</v>
      </c>
    </row>
  </sheetData>
  <mergeCells count="4">
    <mergeCell ref="D4:E4"/>
    <mergeCell ref="B5:C5"/>
    <mergeCell ref="D5:E5"/>
    <mergeCell ref="D8:E8"/>
  </mergeCells>
  <hyperlinks>
    <hyperlink ref="C77" r:id="rId1"/>
    <hyperlink ref="A125" r:id="rId2"/>
    <hyperlink ref="G11" r:id="rId3"/>
  </hyperlinks>
  <pageMargins left="0.7" right="0.7" top="0.75" bottom="0.75" header="0.3" footer="0.3"/>
  <pageSetup paperSize="9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5"/>
  <sheetViews>
    <sheetView topLeftCell="A19" zoomScale="47" zoomScaleNormal="47" workbookViewId="0">
      <selection activeCell="B1" sqref="B1"/>
    </sheetView>
  </sheetViews>
  <sheetFormatPr defaultColWidth="8.85546875" defaultRowHeight="15" x14ac:dyDescent="0.25"/>
  <cols>
    <col min="1" max="1" width="90.28515625" style="3" customWidth="1"/>
    <col min="2" max="2" width="38.5703125" customWidth="1"/>
    <col min="3" max="3" width="39.5703125" customWidth="1"/>
    <col min="4" max="4" width="32.42578125" customWidth="1"/>
    <col min="5" max="5" width="30.140625" customWidth="1"/>
    <col min="6" max="6" width="25.42578125" customWidth="1"/>
    <col min="7" max="7" width="22.28515625" customWidth="1"/>
    <col min="10" max="10" width="29" customWidth="1"/>
    <col min="18" max="18" width="8.85546875" customWidth="1"/>
    <col min="19" max="19" width="21" customWidth="1"/>
    <col min="31" max="31" width="22.28515625" customWidth="1"/>
    <col min="32" max="32" width="25.28515625" customWidth="1"/>
  </cols>
  <sheetData>
    <row r="1" spans="1:32" ht="20.25" x14ac:dyDescent="0.3">
      <c r="A1" s="20" t="s">
        <v>44</v>
      </c>
      <c r="B1" s="21">
        <v>45226</v>
      </c>
    </row>
    <row r="2" spans="1:32" ht="20.25" x14ac:dyDescent="0.3">
      <c r="A2" s="20" t="s">
        <v>51</v>
      </c>
      <c r="B2" s="22"/>
    </row>
    <row r="3" spans="1:32" ht="20.25" x14ac:dyDescent="0.3">
      <c r="A3" s="20"/>
      <c r="B3" s="22"/>
    </row>
    <row r="4" spans="1:32" ht="33.75" customHeight="1" x14ac:dyDescent="0.3">
      <c r="A4" s="36" t="s">
        <v>54</v>
      </c>
      <c r="D4" s="40" t="s">
        <v>14</v>
      </c>
      <c r="E4" s="40"/>
    </row>
    <row r="5" spans="1:32" ht="25.5" x14ac:dyDescent="0.35">
      <c r="A5" s="37" t="s">
        <v>0</v>
      </c>
      <c r="B5" s="41" t="s">
        <v>13</v>
      </c>
      <c r="C5" s="41"/>
      <c r="D5" s="42" t="s">
        <v>13</v>
      </c>
      <c r="E5" s="42"/>
    </row>
    <row r="6" spans="1:32" ht="37.5" x14ac:dyDescent="0.3">
      <c r="A6" s="4" t="s">
        <v>66</v>
      </c>
      <c r="B6" s="5" t="s">
        <v>7</v>
      </c>
      <c r="C6" s="5" t="s">
        <v>8</v>
      </c>
      <c r="D6" s="6" t="s">
        <v>7</v>
      </c>
      <c r="E6" s="6" t="s">
        <v>8</v>
      </c>
    </row>
    <row r="7" spans="1:32" ht="93.75" x14ac:dyDescent="0.25">
      <c r="A7" s="33" t="s">
        <v>5</v>
      </c>
      <c r="B7" s="34">
        <v>0</v>
      </c>
      <c r="C7" s="34">
        <v>0</v>
      </c>
      <c r="D7" s="35">
        <v>40</v>
      </c>
      <c r="E7" s="35">
        <v>60</v>
      </c>
    </row>
    <row r="8" spans="1:32" ht="18.75" x14ac:dyDescent="0.25">
      <c r="A8" s="4" t="s">
        <v>65</v>
      </c>
      <c r="B8" s="5" t="s">
        <v>48</v>
      </c>
      <c r="C8" s="5" t="s">
        <v>45</v>
      </c>
      <c r="D8" s="43" t="s">
        <v>15</v>
      </c>
      <c r="E8" s="44"/>
    </row>
    <row r="9" spans="1:32" ht="150" x14ac:dyDescent="0.25">
      <c r="A9" s="33" t="s">
        <v>1</v>
      </c>
      <c r="B9" s="34">
        <v>0</v>
      </c>
      <c r="C9" s="34">
        <v>0</v>
      </c>
      <c r="D9" s="2"/>
    </row>
    <row r="10" spans="1:32" ht="37.5" x14ac:dyDescent="0.25">
      <c r="A10" s="4" t="s">
        <v>67</v>
      </c>
      <c r="B10" s="5" t="s">
        <v>9</v>
      </c>
      <c r="C10" s="5" t="s">
        <v>10</v>
      </c>
      <c r="D10" s="1"/>
      <c r="E10" s="30"/>
      <c r="F10" s="32" t="s">
        <v>71</v>
      </c>
    </row>
    <row r="11" spans="1:32" ht="112.5" x14ac:dyDescent="0.25">
      <c r="A11" s="33" t="s">
        <v>6</v>
      </c>
      <c r="B11" s="34">
        <v>0</v>
      </c>
      <c r="C11" s="34">
        <v>0</v>
      </c>
      <c r="E11" s="29" t="s">
        <v>59</v>
      </c>
      <c r="F11" s="30" t="s">
        <v>64</v>
      </c>
      <c r="G11" s="31" t="s">
        <v>53</v>
      </c>
      <c r="J11" s="29" t="s">
        <v>62</v>
      </c>
      <c r="S11" s="29" t="s">
        <v>72</v>
      </c>
      <c r="AE11" s="29" t="s">
        <v>63</v>
      </c>
      <c r="AF11" s="30" t="s">
        <v>60</v>
      </c>
    </row>
    <row r="12" spans="1:32" ht="37.5" customHeight="1" x14ac:dyDescent="0.25">
      <c r="A12" s="4" t="s">
        <v>68</v>
      </c>
      <c r="B12" s="5" t="s">
        <v>11</v>
      </c>
      <c r="C12" s="5" t="s">
        <v>12</v>
      </c>
    </row>
    <row r="13" spans="1:32" ht="93.75" x14ac:dyDescent="0.25">
      <c r="A13" s="33" t="s">
        <v>2</v>
      </c>
      <c r="B13" s="34">
        <v>0</v>
      </c>
      <c r="C13" s="34">
        <v>0</v>
      </c>
    </row>
    <row r="14" spans="1:32" ht="37.5" x14ac:dyDescent="0.25">
      <c r="A14" s="4" t="s">
        <v>69</v>
      </c>
      <c r="B14" s="5" t="s">
        <v>11</v>
      </c>
      <c r="C14" s="5" t="s">
        <v>12</v>
      </c>
    </row>
    <row r="15" spans="1:32" ht="150" x14ac:dyDescent="0.25">
      <c r="A15" s="33" t="s">
        <v>3</v>
      </c>
      <c r="B15" s="34">
        <v>0</v>
      </c>
      <c r="C15" s="34">
        <v>0</v>
      </c>
    </row>
    <row r="16" spans="1:32" ht="37.5" x14ac:dyDescent="0.25">
      <c r="A16" s="4" t="s">
        <v>70</v>
      </c>
      <c r="B16" s="5" t="s">
        <v>11</v>
      </c>
      <c r="C16" s="5" t="s">
        <v>12</v>
      </c>
    </row>
    <row r="17" spans="1:3" ht="131.25" x14ac:dyDescent="0.25">
      <c r="A17" s="33" t="s">
        <v>4</v>
      </c>
      <c r="B17" s="34">
        <v>0</v>
      </c>
      <c r="C17" s="34">
        <v>0</v>
      </c>
    </row>
    <row r="34" spans="1:4" x14ac:dyDescent="0.25">
      <c r="C34" s="8"/>
      <c r="D34" s="7"/>
    </row>
    <row r="35" spans="1:4" x14ac:dyDescent="0.25">
      <c r="C35" s="8"/>
      <c r="D35" s="7"/>
    </row>
    <row r="36" spans="1:4" x14ac:dyDescent="0.25">
      <c r="C36" s="8"/>
      <c r="D36" s="7"/>
    </row>
    <row r="37" spans="1:4" x14ac:dyDescent="0.25">
      <c r="C37" s="8"/>
      <c r="D37" s="7"/>
    </row>
    <row r="38" spans="1:4" x14ac:dyDescent="0.25">
      <c r="C38" s="8"/>
    </row>
    <row r="39" spans="1:4" x14ac:dyDescent="0.25">
      <c r="C39" s="8"/>
    </row>
    <row r="41" spans="1:4" x14ac:dyDescent="0.25">
      <c r="A41" s="3" t="s">
        <v>23</v>
      </c>
    </row>
    <row r="44" spans="1:4" ht="18.75" x14ac:dyDescent="0.3">
      <c r="A44" s="9" t="s">
        <v>18</v>
      </c>
      <c r="B44" s="24">
        <f>(C13+B15+B17)/3</f>
        <v>0</v>
      </c>
      <c r="C44" s="23">
        <f>B44+B46</f>
        <v>0</v>
      </c>
    </row>
    <row r="45" spans="1:4" ht="18.75" x14ac:dyDescent="0.3">
      <c r="A45" s="9" t="s">
        <v>17</v>
      </c>
      <c r="B45" s="24">
        <f>(C7+C9+C11)/3</f>
        <v>0</v>
      </c>
      <c r="C45" s="23">
        <f>B45+B47</f>
        <v>0</v>
      </c>
    </row>
    <row r="46" spans="1:4" ht="18.75" x14ac:dyDescent="0.3">
      <c r="A46" s="9" t="s">
        <v>19</v>
      </c>
      <c r="B46" s="24">
        <f>(B13+C15+C17)/3</f>
        <v>0</v>
      </c>
    </row>
    <row r="47" spans="1:4" ht="18.75" x14ac:dyDescent="0.3">
      <c r="A47" s="9" t="s">
        <v>16</v>
      </c>
      <c r="B47" s="24">
        <f>(B7+B9+B11)/3</f>
        <v>0</v>
      </c>
    </row>
    <row r="50" spans="1:2" ht="18.75" x14ac:dyDescent="0.3">
      <c r="A50" s="9" t="s">
        <v>24</v>
      </c>
      <c r="B50" s="24">
        <f>B45*B46/100</f>
        <v>0</v>
      </c>
    </row>
    <row r="51" spans="1:2" ht="18.75" x14ac:dyDescent="0.3">
      <c r="A51" s="9" t="s">
        <v>20</v>
      </c>
      <c r="B51" s="24">
        <f>B45*B44/100</f>
        <v>0</v>
      </c>
    </row>
    <row r="52" spans="1:2" ht="18.75" x14ac:dyDescent="0.3">
      <c r="A52" s="9" t="s">
        <v>21</v>
      </c>
      <c r="B52" s="24">
        <f>B47*B44/100</f>
        <v>0</v>
      </c>
    </row>
    <row r="53" spans="1:2" ht="18.75" x14ac:dyDescent="0.3">
      <c r="A53" s="9" t="s">
        <v>22</v>
      </c>
      <c r="B53" s="24">
        <f>B47*B46/100</f>
        <v>0</v>
      </c>
    </row>
    <row r="59" spans="1:2" x14ac:dyDescent="0.25">
      <c r="A59" s="3">
        <v>1</v>
      </c>
      <c r="B59">
        <f>IF(B7&gt;50,-1,1)</f>
        <v>1</v>
      </c>
    </row>
    <row r="60" spans="1:2" x14ac:dyDescent="0.25">
      <c r="A60" s="3">
        <v>2</v>
      </c>
      <c r="B60">
        <f>IF(B9&gt;50,-1,1)</f>
        <v>1</v>
      </c>
    </row>
    <row r="61" spans="1:2" x14ac:dyDescent="0.25">
      <c r="A61" s="3">
        <v>3</v>
      </c>
      <c r="B61">
        <f>IF(B11&gt;50,-1,1)</f>
        <v>1</v>
      </c>
    </row>
    <row r="63" spans="1:2" x14ac:dyDescent="0.25">
      <c r="A63" s="3">
        <v>4</v>
      </c>
      <c r="B63">
        <f>IF(B13&gt;50,-1,1)</f>
        <v>1</v>
      </c>
    </row>
    <row r="64" spans="1:2" x14ac:dyDescent="0.25">
      <c r="A64" s="3">
        <v>5</v>
      </c>
      <c r="B64">
        <f>IF(B15&gt;50,1,-1)</f>
        <v>-1</v>
      </c>
    </row>
    <row r="65" spans="1:4" x14ac:dyDescent="0.25">
      <c r="A65" s="3">
        <v>6</v>
      </c>
      <c r="B65">
        <f>IF(B17&gt;50,1,-1)</f>
        <v>-1</v>
      </c>
    </row>
    <row r="67" spans="1:4" x14ac:dyDescent="0.25">
      <c r="B67" t="s">
        <v>26</v>
      </c>
      <c r="C67">
        <v>0</v>
      </c>
      <c r="D67">
        <f>SUM(B59:B61)</f>
        <v>3</v>
      </c>
    </row>
    <row r="68" spans="1:4" x14ac:dyDescent="0.25">
      <c r="B68" t="s">
        <v>25</v>
      </c>
      <c r="C68">
        <v>0</v>
      </c>
      <c r="D68">
        <f>SUM(B63:B65)</f>
        <v>-1</v>
      </c>
    </row>
    <row r="70" spans="1:4" ht="60" x14ac:dyDescent="0.25">
      <c r="A70" s="36" t="s">
        <v>55</v>
      </c>
    </row>
    <row r="71" spans="1:4" ht="18.75" x14ac:dyDescent="0.25">
      <c r="A71" s="10" t="s">
        <v>27</v>
      </c>
    </row>
    <row r="73" spans="1:4" ht="15.75" x14ac:dyDescent="0.25">
      <c r="A73" s="11" t="s">
        <v>28</v>
      </c>
      <c r="B73" s="12" t="s">
        <v>52</v>
      </c>
    </row>
    <row r="74" spans="1:4" ht="20.25" x14ac:dyDescent="0.25">
      <c r="A74" s="15" t="s">
        <v>58</v>
      </c>
    </row>
    <row r="76" spans="1:4" ht="170.25" customHeight="1" x14ac:dyDescent="0.3">
      <c r="A76" s="13" t="s">
        <v>29</v>
      </c>
      <c r="B76" s="14">
        <v>0</v>
      </c>
      <c r="C76" s="25" t="s">
        <v>61</v>
      </c>
    </row>
    <row r="77" spans="1:4" ht="32.25" x14ac:dyDescent="0.3">
      <c r="A77" s="13" t="s">
        <v>30</v>
      </c>
      <c r="B77" s="14">
        <v>0</v>
      </c>
      <c r="C77" s="26" t="s">
        <v>53</v>
      </c>
    </row>
    <row r="78" spans="1:4" ht="23.25" x14ac:dyDescent="0.3">
      <c r="A78" s="13" t="s">
        <v>31</v>
      </c>
      <c r="B78" s="14">
        <v>0</v>
      </c>
    </row>
    <row r="79" spans="1:4" ht="23.25" x14ac:dyDescent="0.3">
      <c r="A79" s="13" t="s">
        <v>32</v>
      </c>
      <c r="B79" s="14">
        <v>0</v>
      </c>
    </row>
    <row r="80" spans="1:4" ht="23.25" x14ac:dyDescent="0.3">
      <c r="A80" s="13" t="s">
        <v>33</v>
      </c>
      <c r="B80" s="14">
        <v>0</v>
      </c>
    </row>
    <row r="81" spans="1:2" ht="23.25" x14ac:dyDescent="0.3">
      <c r="A81" s="13" t="s">
        <v>34</v>
      </c>
      <c r="B81" s="14">
        <v>0</v>
      </c>
    </row>
    <row r="82" spans="1:2" ht="23.25" x14ac:dyDescent="0.3">
      <c r="A82" s="13" t="s">
        <v>35</v>
      </c>
      <c r="B82" s="14">
        <v>0</v>
      </c>
    </row>
    <row r="83" spans="1:2" ht="23.25" x14ac:dyDescent="0.3">
      <c r="A83" s="13" t="s">
        <v>18</v>
      </c>
      <c r="B83" s="14">
        <v>0</v>
      </c>
    </row>
    <row r="84" spans="1:2" ht="23.25" x14ac:dyDescent="0.3">
      <c r="A84" s="13" t="s">
        <v>36</v>
      </c>
      <c r="B84" s="14">
        <v>0</v>
      </c>
    </row>
    <row r="85" spans="1:2" ht="23.25" x14ac:dyDescent="0.3">
      <c r="A85" s="13" t="s">
        <v>37</v>
      </c>
      <c r="B85" s="14">
        <v>0</v>
      </c>
    </row>
    <row r="86" spans="1:2" ht="23.25" x14ac:dyDescent="0.3">
      <c r="A86" s="13" t="s">
        <v>38</v>
      </c>
      <c r="B86" s="14">
        <v>0</v>
      </c>
    </row>
    <row r="87" spans="1:2" ht="23.25" x14ac:dyDescent="0.3">
      <c r="A87" s="13" t="s">
        <v>39</v>
      </c>
      <c r="B87" s="14">
        <v>0</v>
      </c>
    </row>
    <row r="102" spans="1:6" ht="18.75" x14ac:dyDescent="0.25">
      <c r="A102" s="10" t="s">
        <v>27</v>
      </c>
    </row>
    <row r="104" spans="1:6" ht="15.75" x14ac:dyDescent="0.25">
      <c r="A104" s="11"/>
      <c r="B104" s="12"/>
    </row>
    <row r="105" spans="1:6" ht="22.5" x14ac:dyDescent="0.25">
      <c r="A105" s="16" t="s">
        <v>57</v>
      </c>
    </row>
    <row r="107" spans="1:6" ht="15.75" x14ac:dyDescent="0.25">
      <c r="A107" s="11" t="s">
        <v>28</v>
      </c>
      <c r="B107" s="12" t="s">
        <v>49</v>
      </c>
      <c r="C107" s="12" t="s">
        <v>50</v>
      </c>
      <c r="D107" s="12" t="s">
        <v>50</v>
      </c>
      <c r="E107" s="12" t="s">
        <v>50</v>
      </c>
      <c r="F107" s="12" t="s">
        <v>50</v>
      </c>
    </row>
    <row r="109" spans="1:6" ht="40.5" x14ac:dyDescent="0.25">
      <c r="B109" s="15" t="s">
        <v>42</v>
      </c>
      <c r="C109" s="15" t="s">
        <v>40</v>
      </c>
      <c r="D109" s="15" t="s">
        <v>46</v>
      </c>
      <c r="E109" s="15" t="s">
        <v>41</v>
      </c>
      <c r="F109" s="15" t="s">
        <v>47</v>
      </c>
    </row>
    <row r="110" spans="1:6" ht="20.25" x14ac:dyDescent="0.25">
      <c r="A110" s="19" t="s">
        <v>43</v>
      </c>
      <c r="B110" s="15">
        <v>0</v>
      </c>
      <c r="C110" s="15">
        <v>0</v>
      </c>
      <c r="D110" s="15">
        <v>0</v>
      </c>
      <c r="E110" s="15">
        <v>0</v>
      </c>
      <c r="F110" s="17">
        <v>0</v>
      </c>
    </row>
    <row r="111" spans="1:6" ht="23.25" x14ac:dyDescent="0.3">
      <c r="A111" s="13" t="s">
        <v>29</v>
      </c>
      <c r="B111" s="14">
        <v>0</v>
      </c>
      <c r="C111" s="14">
        <v>0</v>
      </c>
      <c r="D111" s="14">
        <v>0</v>
      </c>
      <c r="E111" s="14">
        <v>0</v>
      </c>
      <c r="F111" s="14">
        <v>0</v>
      </c>
    </row>
    <row r="112" spans="1:6" ht="23.25" x14ac:dyDescent="0.3">
      <c r="A112" s="13" t="s">
        <v>30</v>
      </c>
      <c r="B112" s="14">
        <v>0</v>
      </c>
      <c r="C112" s="14">
        <v>0</v>
      </c>
      <c r="D112" s="14">
        <v>0</v>
      </c>
      <c r="E112" s="14">
        <v>0</v>
      </c>
      <c r="F112" s="14">
        <v>0</v>
      </c>
    </row>
    <row r="113" spans="1:9" ht="23.25" x14ac:dyDescent="0.3">
      <c r="A113" s="13" t="s">
        <v>31</v>
      </c>
      <c r="B113" s="14">
        <v>0</v>
      </c>
      <c r="C113" s="14">
        <v>0</v>
      </c>
      <c r="D113" s="14">
        <v>0</v>
      </c>
      <c r="E113" s="14">
        <v>0</v>
      </c>
      <c r="F113" s="14">
        <v>0</v>
      </c>
      <c r="I113" s="18"/>
    </row>
    <row r="114" spans="1:9" ht="23.25" x14ac:dyDescent="0.3">
      <c r="A114" s="13" t="s">
        <v>32</v>
      </c>
      <c r="B114" s="14">
        <v>0</v>
      </c>
      <c r="C114" s="14">
        <v>0</v>
      </c>
      <c r="D114" s="14">
        <v>0</v>
      </c>
      <c r="E114" s="14">
        <v>0</v>
      </c>
      <c r="F114" s="14">
        <v>0</v>
      </c>
    </row>
    <row r="115" spans="1:9" ht="23.25" x14ac:dyDescent="0.3">
      <c r="A115" s="13" t="s">
        <v>33</v>
      </c>
      <c r="B115" s="14">
        <v>0</v>
      </c>
      <c r="C115" s="14">
        <v>0</v>
      </c>
      <c r="D115" s="14">
        <v>0</v>
      </c>
      <c r="E115" s="14">
        <v>0</v>
      </c>
      <c r="F115" s="14">
        <v>0</v>
      </c>
    </row>
    <row r="116" spans="1:9" ht="23.25" x14ac:dyDescent="0.3">
      <c r="A116" s="13" t="s">
        <v>34</v>
      </c>
      <c r="B116" s="14">
        <v>0</v>
      </c>
      <c r="C116" s="14">
        <v>0</v>
      </c>
      <c r="D116" s="14">
        <v>0</v>
      </c>
      <c r="E116" s="14">
        <v>0</v>
      </c>
      <c r="F116" s="14">
        <v>0</v>
      </c>
    </row>
    <row r="117" spans="1:9" ht="23.25" x14ac:dyDescent="0.3">
      <c r="A117" s="13" t="s">
        <v>35</v>
      </c>
      <c r="B117" s="14">
        <v>0</v>
      </c>
      <c r="C117" s="14">
        <v>0</v>
      </c>
      <c r="D117" s="14">
        <v>0</v>
      </c>
      <c r="E117" s="14">
        <v>0</v>
      </c>
      <c r="F117" s="14">
        <v>0</v>
      </c>
    </row>
    <row r="118" spans="1:9" ht="23.25" x14ac:dyDescent="0.3">
      <c r="A118" s="13" t="s">
        <v>18</v>
      </c>
      <c r="B118" s="14">
        <v>0</v>
      </c>
      <c r="C118" s="14">
        <v>0</v>
      </c>
      <c r="D118" s="14">
        <v>0</v>
      </c>
      <c r="E118" s="14">
        <v>0</v>
      </c>
      <c r="F118" s="14">
        <v>0</v>
      </c>
    </row>
    <row r="119" spans="1:9" ht="23.25" x14ac:dyDescent="0.3">
      <c r="A119" s="13" t="s">
        <v>36</v>
      </c>
      <c r="B119" s="14">
        <v>0</v>
      </c>
      <c r="C119" s="14">
        <v>0</v>
      </c>
      <c r="D119" s="14">
        <v>0</v>
      </c>
      <c r="E119" s="14">
        <v>0</v>
      </c>
      <c r="F119" s="14">
        <v>0</v>
      </c>
    </row>
    <row r="120" spans="1:9" ht="23.25" x14ac:dyDescent="0.3">
      <c r="A120" s="13" t="s">
        <v>37</v>
      </c>
      <c r="B120" s="14">
        <v>0</v>
      </c>
      <c r="C120" s="14">
        <v>0</v>
      </c>
      <c r="D120" s="14">
        <v>0</v>
      </c>
      <c r="E120" s="14">
        <v>0</v>
      </c>
      <c r="F120" s="14">
        <v>0</v>
      </c>
    </row>
    <row r="121" spans="1:9" ht="23.25" x14ac:dyDescent="0.3">
      <c r="A121" s="13" t="s">
        <v>38</v>
      </c>
      <c r="B121" s="14">
        <v>0</v>
      </c>
      <c r="C121" s="14">
        <v>0</v>
      </c>
      <c r="D121" s="14">
        <v>0</v>
      </c>
      <c r="E121" s="14">
        <v>0</v>
      </c>
      <c r="F121" s="14">
        <v>0</v>
      </c>
    </row>
    <row r="122" spans="1:9" ht="23.25" x14ac:dyDescent="0.3">
      <c r="A122" s="13" t="s">
        <v>39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</row>
    <row r="124" spans="1:9" ht="75" x14ac:dyDescent="0.3">
      <c r="A124" s="27" t="s">
        <v>56</v>
      </c>
    </row>
    <row r="125" spans="1:9" ht="18.75" x14ac:dyDescent="0.3">
      <c r="A125" s="28" t="s">
        <v>53</v>
      </c>
    </row>
  </sheetData>
  <mergeCells count="4">
    <mergeCell ref="D4:E4"/>
    <mergeCell ref="B5:C5"/>
    <mergeCell ref="D5:E5"/>
    <mergeCell ref="D8:E8"/>
  </mergeCells>
  <hyperlinks>
    <hyperlink ref="C77" r:id="rId1"/>
    <hyperlink ref="A125" r:id="rId2"/>
    <hyperlink ref="G11" r:id="rId3"/>
  </hyperlinks>
  <pageMargins left="0.7" right="0.7" top="0.75" bottom="0.75" header="0.3" footer="0.3"/>
  <pageSetup paperSize="9"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5"/>
  <sheetViews>
    <sheetView topLeftCell="A19" zoomScale="47" zoomScaleNormal="47" workbookViewId="0">
      <selection activeCell="B1" sqref="B1"/>
    </sheetView>
  </sheetViews>
  <sheetFormatPr defaultColWidth="8.85546875" defaultRowHeight="15" x14ac:dyDescent="0.25"/>
  <cols>
    <col min="1" max="1" width="90.28515625" style="3" customWidth="1"/>
    <col min="2" max="2" width="38.5703125" customWidth="1"/>
    <col min="3" max="3" width="39.5703125" customWidth="1"/>
    <col min="4" max="4" width="32.42578125" customWidth="1"/>
    <col min="5" max="5" width="30.140625" customWidth="1"/>
    <col min="6" max="6" width="25.42578125" customWidth="1"/>
    <col min="7" max="7" width="22.28515625" customWidth="1"/>
    <col min="10" max="10" width="29" customWidth="1"/>
    <col min="18" max="18" width="8.85546875" customWidth="1"/>
    <col min="19" max="19" width="21" customWidth="1"/>
    <col min="31" max="31" width="22.28515625" customWidth="1"/>
    <col min="32" max="32" width="25.28515625" customWidth="1"/>
  </cols>
  <sheetData>
    <row r="1" spans="1:32" ht="20.25" x14ac:dyDescent="0.3">
      <c r="A1" s="20" t="s">
        <v>44</v>
      </c>
      <c r="B1" s="21">
        <v>36526</v>
      </c>
    </row>
    <row r="2" spans="1:32" ht="20.25" x14ac:dyDescent="0.3">
      <c r="A2" s="20" t="s">
        <v>51</v>
      </c>
      <c r="B2" s="22"/>
    </row>
    <row r="3" spans="1:32" ht="20.25" x14ac:dyDescent="0.3">
      <c r="A3" s="20"/>
      <c r="B3" s="22"/>
    </row>
    <row r="4" spans="1:32" ht="33.75" customHeight="1" x14ac:dyDescent="0.3">
      <c r="A4" s="36" t="s">
        <v>54</v>
      </c>
      <c r="D4" s="40" t="s">
        <v>14</v>
      </c>
      <c r="E4" s="40"/>
    </row>
    <row r="5" spans="1:32" ht="25.5" x14ac:dyDescent="0.35">
      <c r="A5" s="37" t="s">
        <v>0</v>
      </c>
      <c r="B5" s="41" t="s">
        <v>13</v>
      </c>
      <c r="C5" s="41"/>
      <c r="D5" s="42" t="s">
        <v>13</v>
      </c>
      <c r="E5" s="42"/>
    </row>
    <row r="6" spans="1:32" ht="37.5" x14ac:dyDescent="0.3">
      <c r="A6" s="4" t="s">
        <v>66</v>
      </c>
      <c r="B6" s="5" t="s">
        <v>7</v>
      </c>
      <c r="C6" s="5" t="s">
        <v>8</v>
      </c>
      <c r="D6" s="6" t="s">
        <v>7</v>
      </c>
      <c r="E6" s="6" t="s">
        <v>8</v>
      </c>
    </row>
    <row r="7" spans="1:32" ht="93.75" x14ac:dyDescent="0.25">
      <c r="A7" s="33" t="s">
        <v>5</v>
      </c>
      <c r="B7" s="34">
        <v>0</v>
      </c>
      <c r="C7" s="34">
        <v>0</v>
      </c>
      <c r="D7" s="35">
        <v>40</v>
      </c>
      <c r="E7" s="35">
        <v>60</v>
      </c>
    </row>
    <row r="8" spans="1:32" ht="18.75" x14ac:dyDescent="0.25">
      <c r="A8" s="4" t="s">
        <v>65</v>
      </c>
      <c r="B8" s="5" t="s">
        <v>48</v>
      </c>
      <c r="C8" s="5" t="s">
        <v>45</v>
      </c>
      <c r="D8" s="43" t="s">
        <v>15</v>
      </c>
      <c r="E8" s="44"/>
    </row>
    <row r="9" spans="1:32" ht="150" x14ac:dyDescent="0.25">
      <c r="A9" s="33" t="s">
        <v>1</v>
      </c>
      <c r="B9" s="34">
        <v>0</v>
      </c>
      <c r="C9" s="34">
        <v>0</v>
      </c>
      <c r="D9" s="2"/>
    </row>
    <row r="10" spans="1:32" ht="37.5" x14ac:dyDescent="0.25">
      <c r="A10" s="4" t="s">
        <v>67</v>
      </c>
      <c r="B10" s="5" t="s">
        <v>9</v>
      </c>
      <c r="C10" s="5" t="s">
        <v>10</v>
      </c>
      <c r="D10" s="1"/>
      <c r="E10" s="30"/>
      <c r="F10" s="32" t="s">
        <v>71</v>
      </c>
    </row>
    <row r="11" spans="1:32" ht="112.5" x14ac:dyDescent="0.25">
      <c r="A11" s="33" t="s">
        <v>6</v>
      </c>
      <c r="B11" s="34">
        <v>0</v>
      </c>
      <c r="C11" s="34">
        <v>0</v>
      </c>
      <c r="E11" s="29" t="s">
        <v>59</v>
      </c>
      <c r="F11" s="30" t="s">
        <v>64</v>
      </c>
      <c r="G11" s="31" t="s">
        <v>53</v>
      </c>
      <c r="J11" s="29" t="s">
        <v>62</v>
      </c>
      <c r="S11" s="29" t="s">
        <v>72</v>
      </c>
      <c r="AE11" s="29" t="s">
        <v>63</v>
      </c>
      <c r="AF11" s="30" t="s">
        <v>60</v>
      </c>
    </row>
    <row r="12" spans="1:32" ht="37.5" customHeight="1" x14ac:dyDescent="0.25">
      <c r="A12" s="4" t="s">
        <v>68</v>
      </c>
      <c r="B12" s="5" t="s">
        <v>11</v>
      </c>
      <c r="C12" s="5" t="s">
        <v>12</v>
      </c>
    </row>
    <row r="13" spans="1:32" ht="93.75" x14ac:dyDescent="0.25">
      <c r="A13" s="33" t="s">
        <v>2</v>
      </c>
      <c r="B13" s="34">
        <v>0</v>
      </c>
      <c r="C13" s="34">
        <v>0</v>
      </c>
    </row>
    <row r="14" spans="1:32" ht="37.5" x14ac:dyDescent="0.25">
      <c r="A14" s="4" t="s">
        <v>69</v>
      </c>
      <c r="B14" s="5" t="s">
        <v>11</v>
      </c>
      <c r="C14" s="5" t="s">
        <v>12</v>
      </c>
    </row>
    <row r="15" spans="1:32" ht="150" x14ac:dyDescent="0.25">
      <c r="A15" s="33" t="s">
        <v>3</v>
      </c>
      <c r="B15" s="34">
        <v>0</v>
      </c>
      <c r="C15" s="34">
        <v>0</v>
      </c>
    </row>
    <row r="16" spans="1:32" ht="37.5" x14ac:dyDescent="0.25">
      <c r="A16" s="4" t="s">
        <v>70</v>
      </c>
      <c r="B16" s="5" t="s">
        <v>11</v>
      </c>
      <c r="C16" s="5" t="s">
        <v>12</v>
      </c>
    </row>
    <row r="17" spans="1:3" ht="131.25" x14ac:dyDescent="0.25">
      <c r="A17" s="33" t="s">
        <v>4</v>
      </c>
      <c r="B17" s="34">
        <v>0</v>
      </c>
      <c r="C17" s="34">
        <v>0</v>
      </c>
    </row>
    <row r="34" spans="1:4" x14ac:dyDescent="0.25">
      <c r="C34" s="8"/>
      <c r="D34" s="7"/>
    </row>
    <row r="35" spans="1:4" x14ac:dyDescent="0.25">
      <c r="C35" s="8"/>
      <c r="D35" s="7"/>
    </row>
    <row r="36" spans="1:4" x14ac:dyDescent="0.25">
      <c r="C36" s="8"/>
      <c r="D36" s="7"/>
    </row>
    <row r="37" spans="1:4" x14ac:dyDescent="0.25">
      <c r="C37" s="8"/>
      <c r="D37" s="7"/>
    </row>
    <row r="38" spans="1:4" x14ac:dyDescent="0.25">
      <c r="C38" s="8"/>
    </row>
    <row r="39" spans="1:4" x14ac:dyDescent="0.25">
      <c r="C39" s="8"/>
    </row>
    <row r="41" spans="1:4" x14ac:dyDescent="0.25">
      <c r="A41" s="3" t="s">
        <v>23</v>
      </c>
    </row>
    <row r="44" spans="1:4" ht="18.75" x14ac:dyDescent="0.3">
      <c r="A44" s="9" t="s">
        <v>18</v>
      </c>
      <c r="B44" s="24">
        <f>(C13+B15+B17)/3</f>
        <v>0</v>
      </c>
      <c r="C44" s="23">
        <f>B44+B46</f>
        <v>0</v>
      </c>
    </row>
    <row r="45" spans="1:4" ht="18.75" x14ac:dyDescent="0.3">
      <c r="A45" s="9" t="s">
        <v>17</v>
      </c>
      <c r="B45" s="24">
        <f>(C7+C9+C11)/3</f>
        <v>0</v>
      </c>
      <c r="C45" s="23">
        <f>B45+B47</f>
        <v>0</v>
      </c>
    </row>
    <row r="46" spans="1:4" ht="18.75" x14ac:dyDescent="0.3">
      <c r="A46" s="9" t="s">
        <v>19</v>
      </c>
      <c r="B46" s="24">
        <f>(B13+C15+C17)/3</f>
        <v>0</v>
      </c>
    </row>
    <row r="47" spans="1:4" ht="18.75" x14ac:dyDescent="0.3">
      <c r="A47" s="9" t="s">
        <v>16</v>
      </c>
      <c r="B47" s="24">
        <f>(B7+B9+B11)/3</f>
        <v>0</v>
      </c>
    </row>
    <row r="50" spans="1:2" ht="18.75" x14ac:dyDescent="0.3">
      <c r="A50" s="9" t="s">
        <v>24</v>
      </c>
      <c r="B50" s="24">
        <f>B45*B46/100</f>
        <v>0</v>
      </c>
    </row>
    <row r="51" spans="1:2" ht="18.75" x14ac:dyDescent="0.3">
      <c r="A51" s="9" t="s">
        <v>20</v>
      </c>
      <c r="B51" s="24">
        <f>B45*B44/100</f>
        <v>0</v>
      </c>
    </row>
    <row r="52" spans="1:2" ht="18.75" x14ac:dyDescent="0.3">
      <c r="A52" s="9" t="s">
        <v>21</v>
      </c>
      <c r="B52" s="24">
        <f>B47*B44/100</f>
        <v>0</v>
      </c>
    </row>
    <row r="53" spans="1:2" ht="18.75" x14ac:dyDescent="0.3">
      <c r="A53" s="9" t="s">
        <v>22</v>
      </c>
      <c r="B53" s="24">
        <f>B47*B46/100</f>
        <v>0</v>
      </c>
    </row>
    <row r="59" spans="1:2" x14ac:dyDescent="0.25">
      <c r="A59" s="3">
        <v>1</v>
      </c>
      <c r="B59">
        <f>IF(B7&gt;50,-1,1)</f>
        <v>1</v>
      </c>
    </row>
    <row r="60" spans="1:2" x14ac:dyDescent="0.25">
      <c r="A60" s="3">
        <v>2</v>
      </c>
      <c r="B60">
        <f>IF(B9&gt;50,-1,1)</f>
        <v>1</v>
      </c>
    </row>
    <row r="61" spans="1:2" x14ac:dyDescent="0.25">
      <c r="A61" s="3">
        <v>3</v>
      </c>
      <c r="B61">
        <f>IF(B11&gt;50,-1,1)</f>
        <v>1</v>
      </c>
    </row>
    <row r="63" spans="1:2" x14ac:dyDescent="0.25">
      <c r="A63" s="3">
        <v>4</v>
      </c>
      <c r="B63">
        <f>IF(B13&gt;50,-1,1)</f>
        <v>1</v>
      </c>
    </row>
    <row r="64" spans="1:2" x14ac:dyDescent="0.25">
      <c r="A64" s="3">
        <v>5</v>
      </c>
      <c r="B64">
        <f>IF(B15&gt;50,1,-1)</f>
        <v>-1</v>
      </c>
    </row>
    <row r="65" spans="1:4" x14ac:dyDescent="0.25">
      <c r="A65" s="3">
        <v>6</v>
      </c>
      <c r="B65">
        <f>IF(B17&gt;50,1,-1)</f>
        <v>-1</v>
      </c>
    </row>
    <row r="67" spans="1:4" x14ac:dyDescent="0.25">
      <c r="B67" t="s">
        <v>26</v>
      </c>
      <c r="C67">
        <v>0</v>
      </c>
      <c r="D67">
        <f>SUM(B59:B61)</f>
        <v>3</v>
      </c>
    </row>
    <row r="68" spans="1:4" x14ac:dyDescent="0.25">
      <c r="B68" t="s">
        <v>25</v>
      </c>
      <c r="C68">
        <v>0</v>
      </c>
      <c r="D68">
        <f>SUM(B63:B65)</f>
        <v>-1</v>
      </c>
    </row>
    <row r="70" spans="1:4" ht="60" x14ac:dyDescent="0.25">
      <c r="A70" s="36" t="s">
        <v>55</v>
      </c>
    </row>
    <row r="71" spans="1:4" ht="18.75" x14ac:dyDescent="0.25">
      <c r="A71" s="10" t="s">
        <v>27</v>
      </c>
    </row>
    <row r="73" spans="1:4" ht="15.75" x14ac:dyDescent="0.25">
      <c r="A73" s="11" t="s">
        <v>28</v>
      </c>
      <c r="B73" s="12" t="s">
        <v>52</v>
      </c>
    </row>
    <row r="74" spans="1:4" ht="20.25" x14ac:dyDescent="0.25">
      <c r="A74" s="15" t="s">
        <v>58</v>
      </c>
    </row>
    <row r="76" spans="1:4" ht="170.25" customHeight="1" x14ac:dyDescent="0.3">
      <c r="A76" s="13" t="s">
        <v>29</v>
      </c>
      <c r="B76" s="14">
        <v>0</v>
      </c>
      <c r="C76" s="25" t="s">
        <v>61</v>
      </c>
    </row>
    <row r="77" spans="1:4" ht="32.25" x14ac:dyDescent="0.3">
      <c r="A77" s="13" t="s">
        <v>30</v>
      </c>
      <c r="B77" s="14">
        <v>0</v>
      </c>
      <c r="C77" s="26" t="s">
        <v>53</v>
      </c>
    </row>
    <row r="78" spans="1:4" ht="23.25" x14ac:dyDescent="0.3">
      <c r="A78" s="13" t="s">
        <v>31</v>
      </c>
      <c r="B78" s="14">
        <v>0</v>
      </c>
    </row>
    <row r="79" spans="1:4" ht="23.25" x14ac:dyDescent="0.3">
      <c r="A79" s="13" t="s">
        <v>32</v>
      </c>
      <c r="B79" s="14">
        <v>0</v>
      </c>
    </row>
    <row r="80" spans="1:4" ht="23.25" x14ac:dyDescent="0.3">
      <c r="A80" s="13" t="s">
        <v>33</v>
      </c>
      <c r="B80" s="14">
        <v>0</v>
      </c>
    </row>
    <row r="81" spans="1:2" ht="23.25" x14ac:dyDescent="0.3">
      <c r="A81" s="13" t="s">
        <v>34</v>
      </c>
      <c r="B81" s="14">
        <v>0</v>
      </c>
    </row>
    <row r="82" spans="1:2" ht="23.25" x14ac:dyDescent="0.3">
      <c r="A82" s="13" t="s">
        <v>35</v>
      </c>
      <c r="B82" s="14">
        <v>0</v>
      </c>
    </row>
    <row r="83" spans="1:2" ht="23.25" x14ac:dyDescent="0.3">
      <c r="A83" s="13" t="s">
        <v>18</v>
      </c>
      <c r="B83" s="14">
        <v>0</v>
      </c>
    </row>
    <row r="84" spans="1:2" ht="23.25" x14ac:dyDescent="0.3">
      <c r="A84" s="13" t="s">
        <v>36</v>
      </c>
      <c r="B84" s="14">
        <v>0</v>
      </c>
    </row>
    <row r="85" spans="1:2" ht="23.25" x14ac:dyDescent="0.3">
      <c r="A85" s="13" t="s">
        <v>37</v>
      </c>
      <c r="B85" s="14">
        <v>0</v>
      </c>
    </row>
    <row r="86" spans="1:2" ht="23.25" x14ac:dyDescent="0.3">
      <c r="A86" s="13" t="s">
        <v>38</v>
      </c>
      <c r="B86" s="14">
        <v>0</v>
      </c>
    </row>
    <row r="87" spans="1:2" ht="23.25" x14ac:dyDescent="0.3">
      <c r="A87" s="13" t="s">
        <v>39</v>
      </c>
      <c r="B87" s="14">
        <v>0</v>
      </c>
    </row>
    <row r="102" spans="1:6" ht="18.75" x14ac:dyDescent="0.25">
      <c r="A102" s="10" t="s">
        <v>27</v>
      </c>
    </row>
    <row r="104" spans="1:6" ht="15.75" x14ac:dyDescent="0.25">
      <c r="A104" s="11"/>
      <c r="B104" s="12"/>
    </row>
    <row r="105" spans="1:6" ht="22.5" x14ac:dyDescent="0.25">
      <c r="A105" s="16" t="s">
        <v>57</v>
      </c>
    </row>
    <row r="107" spans="1:6" ht="15.75" x14ac:dyDescent="0.25">
      <c r="A107" s="11" t="s">
        <v>28</v>
      </c>
      <c r="B107" s="12" t="s">
        <v>49</v>
      </c>
      <c r="C107" s="12" t="s">
        <v>50</v>
      </c>
      <c r="D107" s="12" t="s">
        <v>50</v>
      </c>
      <c r="E107" s="12" t="s">
        <v>50</v>
      </c>
      <c r="F107" s="12" t="s">
        <v>50</v>
      </c>
    </row>
    <row r="109" spans="1:6" ht="40.5" x14ac:dyDescent="0.25">
      <c r="B109" s="15" t="s">
        <v>42</v>
      </c>
      <c r="C109" s="15" t="s">
        <v>40</v>
      </c>
      <c r="D109" s="15" t="s">
        <v>46</v>
      </c>
      <c r="E109" s="15" t="s">
        <v>41</v>
      </c>
      <c r="F109" s="15" t="s">
        <v>47</v>
      </c>
    </row>
    <row r="110" spans="1:6" ht="20.25" x14ac:dyDescent="0.25">
      <c r="A110" s="19" t="s">
        <v>43</v>
      </c>
      <c r="B110" s="15">
        <v>0</v>
      </c>
      <c r="C110" s="15">
        <v>0</v>
      </c>
      <c r="D110" s="15">
        <v>0</v>
      </c>
      <c r="E110" s="15">
        <v>0</v>
      </c>
      <c r="F110" s="17">
        <v>0</v>
      </c>
    </row>
    <row r="111" spans="1:6" ht="23.25" x14ac:dyDescent="0.3">
      <c r="A111" s="13" t="s">
        <v>29</v>
      </c>
      <c r="B111" s="14">
        <v>0</v>
      </c>
      <c r="C111" s="14">
        <v>0</v>
      </c>
      <c r="D111" s="14">
        <v>0</v>
      </c>
      <c r="E111" s="14">
        <v>0</v>
      </c>
      <c r="F111" s="14">
        <v>0</v>
      </c>
    </row>
    <row r="112" spans="1:6" ht="23.25" x14ac:dyDescent="0.3">
      <c r="A112" s="13" t="s">
        <v>30</v>
      </c>
      <c r="B112" s="14">
        <v>0</v>
      </c>
      <c r="C112" s="14">
        <v>0</v>
      </c>
      <c r="D112" s="14">
        <v>0</v>
      </c>
      <c r="E112" s="14">
        <v>0</v>
      </c>
      <c r="F112" s="14">
        <v>0</v>
      </c>
    </row>
    <row r="113" spans="1:9" ht="23.25" x14ac:dyDescent="0.3">
      <c r="A113" s="13" t="s">
        <v>31</v>
      </c>
      <c r="B113" s="14">
        <v>0</v>
      </c>
      <c r="C113" s="14">
        <v>0</v>
      </c>
      <c r="D113" s="14">
        <v>0</v>
      </c>
      <c r="E113" s="14">
        <v>0</v>
      </c>
      <c r="F113" s="14">
        <v>0</v>
      </c>
      <c r="I113" s="18"/>
    </row>
    <row r="114" spans="1:9" ht="23.25" x14ac:dyDescent="0.3">
      <c r="A114" s="13" t="s">
        <v>32</v>
      </c>
      <c r="B114" s="14">
        <v>0</v>
      </c>
      <c r="C114" s="14">
        <v>0</v>
      </c>
      <c r="D114" s="14">
        <v>0</v>
      </c>
      <c r="E114" s="14">
        <v>0</v>
      </c>
      <c r="F114" s="14">
        <v>0</v>
      </c>
    </row>
    <row r="115" spans="1:9" ht="23.25" x14ac:dyDescent="0.3">
      <c r="A115" s="13" t="s">
        <v>33</v>
      </c>
      <c r="B115" s="14">
        <v>0</v>
      </c>
      <c r="C115" s="14">
        <v>0</v>
      </c>
      <c r="D115" s="14">
        <v>0</v>
      </c>
      <c r="E115" s="14">
        <v>0</v>
      </c>
      <c r="F115" s="14">
        <v>0</v>
      </c>
    </row>
    <row r="116" spans="1:9" ht="23.25" x14ac:dyDescent="0.3">
      <c r="A116" s="13" t="s">
        <v>34</v>
      </c>
      <c r="B116" s="14">
        <v>0</v>
      </c>
      <c r="C116" s="14">
        <v>0</v>
      </c>
      <c r="D116" s="14">
        <v>0</v>
      </c>
      <c r="E116" s="14">
        <v>0</v>
      </c>
      <c r="F116" s="14">
        <v>0</v>
      </c>
    </row>
    <row r="117" spans="1:9" ht="23.25" x14ac:dyDescent="0.3">
      <c r="A117" s="13" t="s">
        <v>35</v>
      </c>
      <c r="B117" s="14">
        <v>0</v>
      </c>
      <c r="C117" s="14">
        <v>0</v>
      </c>
      <c r="D117" s="14">
        <v>0</v>
      </c>
      <c r="E117" s="14">
        <v>0</v>
      </c>
      <c r="F117" s="14">
        <v>0</v>
      </c>
    </row>
    <row r="118" spans="1:9" ht="23.25" x14ac:dyDescent="0.3">
      <c r="A118" s="13" t="s">
        <v>18</v>
      </c>
      <c r="B118" s="14">
        <v>0</v>
      </c>
      <c r="C118" s="14">
        <v>0</v>
      </c>
      <c r="D118" s="14">
        <v>0</v>
      </c>
      <c r="E118" s="14">
        <v>0</v>
      </c>
      <c r="F118" s="14">
        <v>0</v>
      </c>
    </row>
    <row r="119" spans="1:9" ht="23.25" x14ac:dyDescent="0.3">
      <c r="A119" s="13" t="s">
        <v>36</v>
      </c>
      <c r="B119" s="14">
        <v>0</v>
      </c>
      <c r="C119" s="14">
        <v>0</v>
      </c>
      <c r="D119" s="14">
        <v>0</v>
      </c>
      <c r="E119" s="14">
        <v>0</v>
      </c>
      <c r="F119" s="14">
        <v>0</v>
      </c>
    </row>
    <row r="120" spans="1:9" ht="23.25" x14ac:dyDescent="0.3">
      <c r="A120" s="13" t="s">
        <v>37</v>
      </c>
      <c r="B120" s="14">
        <v>0</v>
      </c>
      <c r="C120" s="14">
        <v>0</v>
      </c>
      <c r="D120" s="14">
        <v>0</v>
      </c>
      <c r="E120" s="14">
        <v>0</v>
      </c>
      <c r="F120" s="14">
        <v>0</v>
      </c>
    </row>
    <row r="121" spans="1:9" ht="23.25" x14ac:dyDescent="0.3">
      <c r="A121" s="13" t="s">
        <v>38</v>
      </c>
      <c r="B121" s="14">
        <v>0</v>
      </c>
      <c r="C121" s="14">
        <v>0</v>
      </c>
      <c r="D121" s="14">
        <v>0</v>
      </c>
      <c r="E121" s="14">
        <v>0</v>
      </c>
      <c r="F121" s="14">
        <v>0</v>
      </c>
    </row>
    <row r="122" spans="1:9" ht="23.25" x14ac:dyDescent="0.3">
      <c r="A122" s="13" t="s">
        <v>39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</row>
    <row r="124" spans="1:9" ht="75" x14ac:dyDescent="0.3">
      <c r="A124" s="27" t="s">
        <v>56</v>
      </c>
    </row>
    <row r="125" spans="1:9" ht="18.75" x14ac:dyDescent="0.3">
      <c r="A125" s="28" t="s">
        <v>53</v>
      </c>
    </row>
  </sheetData>
  <mergeCells count="4">
    <mergeCell ref="D4:E4"/>
    <mergeCell ref="B5:C5"/>
    <mergeCell ref="D5:E5"/>
    <mergeCell ref="D8:E8"/>
  </mergeCells>
  <hyperlinks>
    <hyperlink ref="C77" r:id="rId1"/>
    <hyperlink ref="A125" r:id="rId2"/>
    <hyperlink ref="G11" r:id="rId3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входной мониторинг</vt:lpstr>
      <vt:lpstr>1 промежуточный</vt:lpstr>
      <vt:lpstr>2 промежуточный</vt:lpstr>
      <vt:lpstr>итоговый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2022-03-01T06:03:44Z</cp:lastPrinted>
  <dcterms:created xsi:type="dcterms:W3CDTF">2013-12-23T07:56:56Z</dcterms:created>
  <dcterms:modified xsi:type="dcterms:W3CDTF">2024-02-16T10:05:25Z</dcterms:modified>
</cp:coreProperties>
</file>